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dgaras.A\Desktop\"/>
    </mc:Choice>
  </mc:AlternateContent>
  <xr:revisionPtr revIDLastSave="0" documentId="13_ncr:1_{C8DEA98A-5053-4E2F-8654-F8F6862EC4CB}" xr6:coauthVersionLast="45" xr6:coauthVersionMax="45" xr10:uidLastSave="{00000000-0000-0000-0000-000000000000}"/>
  <bookViews>
    <workbookView xWindow="-120" yWindow="-120" windowWidth="38640" windowHeight="15840" tabRatio="980" xr2:uid="{00000000-000D-0000-FFFF-FFFF00000000}"/>
  </bookViews>
  <sheets>
    <sheet name="Bendrieji duomenys_2019m" sheetId="18" r:id="rId1"/>
    <sheet name="Finansavimas_2019m" sheetId="17" r:id="rId2"/>
    <sheet name="Bendrieji duomenys_2018m" sheetId="16" r:id="rId3"/>
    <sheet name="Finansavimas_2018m" sheetId="15" r:id="rId4"/>
    <sheet name="Bendrieji duomenys_2017m" sheetId="13" r:id="rId5"/>
    <sheet name="Finansavimas_2017m" sheetId="14" r:id="rId6"/>
    <sheet name="Bendrieji duomenys_2016m" sheetId="11" r:id="rId7"/>
    <sheet name="Finansavimas_2016m" sheetId="12" r:id="rId8"/>
    <sheet name="Bendrieji duomenys_2015m" sheetId="10" r:id="rId9"/>
    <sheet name="Finansavimas_2015m" sheetId="9" r:id="rId10"/>
    <sheet name="Bendrieji duomenys_2014m" sheetId="5" r:id="rId11"/>
    <sheet name="Finansavimas_2014m" sheetId="8" r:id="rId12"/>
  </sheets>
  <externalReferences>
    <externalReference r:id="rId13"/>
    <externalReference r:id="rId14"/>
    <externalReference r:id="rId15"/>
    <externalReference r:id="rId16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  <definedName name="_xlnm.Print_Area" localSheetId="3">Finansavimas_2018m!$A$1:$AC$15</definedName>
  </definedNames>
  <calcPr calcId="181029"/>
</workbook>
</file>

<file path=xl/calcChain.xml><?xml version="1.0" encoding="utf-8"?>
<calcChain xmlns="http://schemas.openxmlformats.org/spreadsheetml/2006/main">
  <c r="X9" i="17" l="1"/>
  <c r="X10" i="17"/>
  <c r="X11" i="17"/>
  <c r="X13" i="17"/>
  <c r="X14" i="17"/>
  <c r="W12" i="17"/>
  <c r="K12" i="17"/>
  <c r="W9" i="17"/>
  <c r="K13" i="17" l="1"/>
  <c r="W11" i="17" l="1"/>
  <c r="W10" i="17" l="1"/>
  <c r="K10" i="17"/>
  <c r="K9" i="17"/>
  <c r="K11" i="17"/>
  <c r="E14" i="17" l="1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Z14" i="17"/>
  <c r="AA14" i="17"/>
  <c r="AB14" i="17"/>
  <c r="AC14" i="17"/>
  <c r="AD14" i="17"/>
  <c r="AE14" i="17"/>
  <c r="C14" i="17"/>
  <c r="D14" i="17"/>
  <c r="W13" i="17"/>
  <c r="AL13" i="18"/>
  <c r="W14" i="17" l="1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G13" i="18"/>
  <c r="F13" i="18"/>
  <c r="E13" i="18"/>
  <c r="D13" i="18"/>
  <c r="C13" i="18"/>
  <c r="H12" i="18"/>
  <c r="H11" i="18"/>
  <c r="H10" i="18"/>
  <c r="H9" i="18"/>
  <c r="H8" i="18"/>
  <c r="H13" i="18" l="1"/>
  <c r="C11" i="15"/>
  <c r="C8" i="15" l="1"/>
  <c r="J11" i="15" l="1"/>
  <c r="V10" i="15" l="1"/>
  <c r="J10" i="15"/>
  <c r="J9" i="15" l="1"/>
  <c r="V9" i="15"/>
  <c r="AC13" i="15"/>
  <c r="AB13" i="15"/>
  <c r="AA13" i="15"/>
  <c r="Z13" i="15"/>
  <c r="Y13" i="15"/>
  <c r="X13" i="15"/>
  <c r="U13" i="15"/>
  <c r="T13" i="15"/>
  <c r="S13" i="15"/>
  <c r="R13" i="15"/>
  <c r="Q13" i="15"/>
  <c r="P13" i="15"/>
  <c r="O13" i="15"/>
  <c r="N13" i="15"/>
  <c r="M13" i="15"/>
  <c r="L13" i="15"/>
  <c r="K13" i="15"/>
  <c r="I13" i="15"/>
  <c r="H13" i="15"/>
  <c r="G13" i="15"/>
  <c r="F13" i="15"/>
  <c r="E13" i="15"/>
  <c r="D13" i="15"/>
  <c r="C13" i="15"/>
  <c r="V12" i="15"/>
  <c r="J12" i="15"/>
  <c r="V11" i="15"/>
  <c r="V8" i="15"/>
  <c r="J8" i="15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G13" i="16"/>
  <c r="F13" i="16"/>
  <c r="E13" i="16"/>
  <c r="D13" i="16"/>
  <c r="C13" i="16"/>
  <c r="H12" i="16"/>
  <c r="H11" i="16"/>
  <c r="H10" i="16"/>
  <c r="H9" i="16"/>
  <c r="H8" i="16"/>
  <c r="V13" i="15" l="1"/>
  <c r="J13" i="15"/>
  <c r="H13" i="16"/>
  <c r="V10" i="14"/>
  <c r="V9" i="14"/>
  <c r="V8" i="14"/>
  <c r="Y13" i="14"/>
  <c r="X13" i="14"/>
  <c r="J8" i="14"/>
  <c r="V11" i="14"/>
  <c r="V12" i="14"/>
  <c r="U13" i="14"/>
  <c r="T13" i="14"/>
  <c r="S13" i="14"/>
  <c r="R13" i="14"/>
  <c r="Q13" i="14"/>
  <c r="P13" i="14"/>
  <c r="O13" i="14"/>
  <c r="N13" i="14"/>
  <c r="M13" i="14"/>
  <c r="L13" i="14"/>
  <c r="K13" i="14"/>
  <c r="V13" i="14" s="1"/>
  <c r="I13" i="14"/>
  <c r="H13" i="14"/>
  <c r="G13" i="14"/>
  <c r="F13" i="14"/>
  <c r="E13" i="14"/>
  <c r="J13" i="14" s="1"/>
  <c r="D13" i="14"/>
  <c r="C13" i="14"/>
  <c r="D13" i="13"/>
  <c r="C13" i="13"/>
  <c r="J11" i="14"/>
  <c r="J9" i="14"/>
  <c r="J10" i="14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G13" i="13"/>
  <c r="F13" i="13"/>
  <c r="E13" i="13"/>
  <c r="H12" i="13"/>
  <c r="H11" i="13"/>
  <c r="H10" i="13"/>
  <c r="H9" i="13"/>
  <c r="H8" i="13"/>
  <c r="AC13" i="14"/>
  <c r="AB13" i="14"/>
  <c r="AA13" i="14"/>
  <c r="Z13" i="14"/>
  <c r="J12" i="14"/>
  <c r="E13" i="11"/>
  <c r="F13" i="11"/>
  <c r="G13" i="11"/>
  <c r="J10" i="12"/>
  <c r="J11" i="12"/>
  <c r="J12" i="12"/>
  <c r="J8" i="12"/>
  <c r="J9" i="12"/>
  <c r="V9" i="12"/>
  <c r="V10" i="12"/>
  <c r="V11" i="12"/>
  <c r="V12" i="12"/>
  <c r="V8" i="12"/>
  <c r="AC13" i="12"/>
  <c r="AB13" i="12"/>
  <c r="AA13" i="12"/>
  <c r="Z13" i="12"/>
  <c r="Y13" i="12"/>
  <c r="X13" i="12"/>
  <c r="U13" i="12"/>
  <c r="T13" i="12"/>
  <c r="S13" i="12"/>
  <c r="R13" i="12"/>
  <c r="Q13" i="12"/>
  <c r="P13" i="12"/>
  <c r="O13" i="12"/>
  <c r="N13" i="12"/>
  <c r="M13" i="12"/>
  <c r="L13" i="12"/>
  <c r="K13" i="12"/>
  <c r="V13" i="12"/>
  <c r="I13" i="12"/>
  <c r="H13" i="12"/>
  <c r="G13" i="12"/>
  <c r="F13" i="12"/>
  <c r="E13" i="12"/>
  <c r="D13" i="12"/>
  <c r="C13" i="12"/>
  <c r="J13" i="12" s="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D13" i="11"/>
  <c r="C13" i="11"/>
  <c r="H12" i="11"/>
  <c r="H11" i="11"/>
  <c r="H10" i="11"/>
  <c r="H9" i="11"/>
  <c r="H13" i="11"/>
  <c r="H8" i="11"/>
  <c r="H10" i="10"/>
  <c r="H9" i="10"/>
  <c r="H8" i="10"/>
  <c r="H7" i="10"/>
  <c r="H11" i="10"/>
  <c r="O12" i="9"/>
  <c r="N12" i="9"/>
  <c r="M12" i="9"/>
  <c r="L12" i="9"/>
  <c r="K12" i="9"/>
  <c r="I12" i="9"/>
  <c r="H12" i="9"/>
  <c r="G12" i="9"/>
  <c r="F12" i="9"/>
  <c r="E12" i="9"/>
  <c r="D12" i="9"/>
  <c r="C12" i="9"/>
  <c r="X12" i="9"/>
  <c r="Z12" i="9"/>
  <c r="J11" i="9"/>
  <c r="J10" i="9"/>
  <c r="J9" i="9"/>
  <c r="J8" i="9"/>
  <c r="J7" i="9"/>
  <c r="J12" i="9" s="1"/>
  <c r="V11" i="9"/>
  <c r="V10" i="9"/>
  <c r="V12" i="9" s="1"/>
  <c r="V9" i="9"/>
  <c r="V8" i="9"/>
  <c r="V7" i="9"/>
  <c r="AC12" i="9"/>
  <c r="AB12" i="9"/>
  <c r="AA12" i="9"/>
  <c r="Y12" i="9"/>
  <c r="U12" i="9"/>
  <c r="T12" i="9"/>
  <c r="S12" i="9"/>
  <c r="R12" i="9"/>
  <c r="Q12" i="9"/>
  <c r="P12" i="9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G12" i="10"/>
  <c r="F12" i="10"/>
  <c r="E12" i="10"/>
  <c r="D12" i="10"/>
  <c r="C12" i="10"/>
  <c r="H11" i="5"/>
  <c r="H9" i="5"/>
  <c r="H7" i="5"/>
  <c r="H12" i="5"/>
  <c r="H8" i="5"/>
  <c r="H10" i="5"/>
  <c r="P12" i="5"/>
  <c r="S12" i="5"/>
  <c r="V12" i="5"/>
  <c r="Y12" i="8"/>
  <c r="Z12" i="8"/>
  <c r="AA12" i="8"/>
  <c r="AB12" i="8"/>
  <c r="AC12" i="8"/>
  <c r="X12" i="8"/>
  <c r="V7" i="8"/>
  <c r="V12" i="8" s="1"/>
  <c r="V8" i="8"/>
  <c r="V9" i="8"/>
  <c r="V10" i="8"/>
  <c r="V11" i="8"/>
  <c r="L12" i="8"/>
  <c r="M12" i="8"/>
  <c r="N12" i="8"/>
  <c r="O12" i="8"/>
  <c r="P12" i="8"/>
  <c r="Q12" i="8"/>
  <c r="R12" i="8"/>
  <c r="S12" i="8"/>
  <c r="T12" i="8"/>
  <c r="U12" i="8"/>
  <c r="K12" i="8"/>
  <c r="J7" i="8"/>
  <c r="J12" i="8" s="1"/>
  <c r="J8" i="8"/>
  <c r="J9" i="8"/>
  <c r="J10" i="8"/>
  <c r="J11" i="8"/>
  <c r="D12" i="8"/>
  <c r="E12" i="8"/>
  <c r="F12" i="8"/>
  <c r="G12" i="8"/>
  <c r="H12" i="8"/>
  <c r="I12" i="8"/>
  <c r="C12" i="8"/>
  <c r="C12" i="5"/>
  <c r="D12" i="5"/>
  <c r="E12" i="5"/>
  <c r="F12" i="5"/>
  <c r="G12" i="5"/>
  <c r="I12" i="5"/>
  <c r="J12" i="5"/>
  <c r="K12" i="5"/>
  <c r="L12" i="5"/>
  <c r="M12" i="5"/>
  <c r="N12" i="5"/>
  <c r="O12" i="5"/>
  <c r="Q12" i="5"/>
  <c r="R12" i="5"/>
  <c r="T12" i="5"/>
  <c r="U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H12" i="10"/>
  <c r="H13" i="13" l="1"/>
</calcChain>
</file>

<file path=xl/sharedStrings.xml><?xml version="1.0" encoding="utf-8"?>
<sst xmlns="http://schemas.openxmlformats.org/spreadsheetml/2006/main" count="648" uniqueCount="128">
  <si>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</si>
  <si>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</si>
  <si>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</si>
  <si>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</si>
  <si>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</si>
  <si>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</si>
  <si>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</si>
  <si>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</si>
  <si>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</si>
  <si>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</si>
  <si>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</si>
  <si>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</si>
  <si>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</si>
  <si>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</si>
  <si>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</si>
  <si>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</si>
  <si>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</si>
  <si>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</si>
  <si>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</si>
  <si>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</si>
  <si>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</si>
  <si>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</si>
  <si>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</si>
  <si>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</si>
  <si>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</si>
  <si>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</si>
  <si>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</si>
  <si>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</si>
  <si>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</si>
  <si>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</si>
  <si>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</si>
  <si>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</si>
  <si>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</si>
  <si>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</si>
  <si>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</si>
  <si>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</si>
  <si>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</si>
  <si>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</si>
  <si>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</si>
  <si>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</si>
  <si>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</si>
  <si>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</si>
  <si>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</si>
  <si>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</si>
  <si>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</si>
  <si>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</si>
  <si>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</si>
  <si>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</si>
  <si>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</si>
  <si>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</si>
  <si>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</si>
  <si>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</si>
  <si>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</si>
  <si>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</si>
  <si>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</si>
  <si>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</si>
  <si>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</si>
  <si>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</si>
  <si>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</si>
  <si>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</si>
  <si>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</si>
  <si>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</si>
  <si>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</si>
  <si>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</si>
  <si>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</si>
  <si>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</si>
  <si>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</si>
  <si>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</si>
  <si>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</si>
  <si>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</si>
  <si>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</si>
  <si>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</si>
  <si>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</si>
  <si>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</si>
  <si>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Sportas vsiiems renginams</t>
  </si>
  <si>
    <t>2. Finansavimas (tūkst. Lt) 2014 m.</t>
  </si>
  <si>
    <t>Lietuvos aklųjų sporto Federacija</t>
  </si>
  <si>
    <t>Lietuvos kurčiųjų sporto federacija</t>
  </si>
  <si>
    <t>Lietuvos neįgaliųjų sporto federacija</t>
  </si>
  <si>
    <t>Lietuvos parolimpinis komitetas</t>
  </si>
  <si>
    <t>Lietuvos specialiosios olimpiados komitetas</t>
  </si>
  <si>
    <t>1. Bendrieji duomenys (2015 m.)</t>
  </si>
  <si>
    <t>2. Finansavimas (tūkst. Lt) 2015 m.</t>
  </si>
  <si>
    <t>Lietuvos aklųjų sporto federacija</t>
  </si>
  <si>
    <t>2016 m. Lietuvos neįgaliųjų sporto federacijų veiklos rodikliai</t>
  </si>
  <si>
    <t xml:space="preserve">Iš viso: </t>
  </si>
  <si>
    <t>1. Bendrieji duomenys</t>
  </si>
  <si>
    <t xml:space="preserve">** Tik darbuotojų dirbančių pagal darbo sutartį. </t>
  </si>
  <si>
    <t>**** Apgyvendinimas (Viešbučiuose, bendrabučiuose ir pan., išskyrus būstus).</t>
  </si>
  <si>
    <t>Patalpų ir sporto bazių nuoma ir remontas</t>
  </si>
  <si>
    <t>Darbo užmokesčiui**</t>
  </si>
  <si>
    <t>Kūno kultūros ir sporto departamen- tas</t>
  </si>
  <si>
    <r>
      <rPr>
        <b/>
        <sz val="10"/>
        <rFont val="Times New Roman"/>
        <family val="1"/>
        <charset val="186"/>
      </rPr>
      <t>Iš viso</t>
    </r>
    <r>
      <rPr>
        <sz val="10"/>
        <rFont val="Times New Roman"/>
        <family val="1"/>
        <charset val="186"/>
      </rPr>
      <t xml:space="preserve"> pajamų</t>
    </r>
  </si>
  <si>
    <r>
      <rPr>
        <b/>
        <sz val="10"/>
        <rFont val="Times New Roman"/>
        <family val="1"/>
        <charset val="186"/>
      </rPr>
      <t xml:space="preserve">Iš viso </t>
    </r>
    <r>
      <rPr>
        <sz val="10"/>
        <rFont val="Times New Roman"/>
        <family val="1"/>
        <charset val="186"/>
      </rPr>
      <t>išlaidų</t>
    </r>
  </si>
  <si>
    <t>Sportas visiems renginams</t>
  </si>
  <si>
    <t>Semina- rams, konferen- cijoms</t>
  </si>
  <si>
    <t>Kitos išlaidos</t>
  </si>
  <si>
    <t>Stovyklų*</t>
  </si>
  <si>
    <t xml:space="preserve">*  Poilsio, sporto, sveikatinimo, mokomosios treniruočių ir kitos stovyklos. </t>
  </si>
  <si>
    <r>
      <rPr>
        <b/>
        <sz val="7"/>
        <rFont val="Times New Roman"/>
        <family val="1"/>
        <charset val="186"/>
      </rPr>
      <t>Iš viso</t>
    </r>
    <r>
      <rPr>
        <sz val="7"/>
        <rFont val="Times New Roman"/>
        <family val="1"/>
        <charset val="186"/>
      </rPr>
      <t xml:space="preserve"> (7, 8 ,9 , 10 ir 11 skaičių suma)</t>
    </r>
  </si>
  <si>
    <r>
      <t>Varžybų sk. (</t>
    </r>
    <r>
      <rPr>
        <b/>
        <sz val="8"/>
        <rFont val="Times New Roman"/>
        <family val="1"/>
        <charset val="186"/>
      </rPr>
      <t>iš viso</t>
    </r>
    <r>
      <rPr>
        <sz val="8"/>
        <rFont val="Times New Roman"/>
        <family val="1"/>
        <charset val="186"/>
      </rPr>
      <t>)</t>
    </r>
  </si>
  <si>
    <t>2017 m. Lietuvos neįgaliųjų sporto federacijų veiklos rodikliai</t>
  </si>
  <si>
    <t>2. Finansavimas (tūkst. eurų)</t>
  </si>
  <si>
    <t xml:space="preserve">1. Bendrieji duomenys </t>
  </si>
  <si>
    <t>2018 m. Lietuvos neįgaliųjų sporto federacijų veiklos rodikliai</t>
  </si>
  <si>
    <t>Lietuvos paralimpinis komitetas</t>
  </si>
  <si>
    <t xml:space="preserve"> </t>
  </si>
  <si>
    <t>Lietuvos kurčiųjų sporto komitetas</t>
  </si>
  <si>
    <t xml:space="preserve">2018 m. Lietuvos neįgaliųjų sporto federacijų veiklos rodikliai </t>
  </si>
  <si>
    <t>2019 m. Lietuvos neįgaliųjų sporto federacijų veiklos rodikliai</t>
  </si>
  <si>
    <t xml:space="preserve">2019 m. Lietuvos neįgaliųjų sporto federacijų veiklos rodikliai </t>
  </si>
  <si>
    <t>Sportininkų, dalyvavusių sporto renginiuose užsienyje skaičius (jauniai, jaunimas,suaugusieji)</t>
  </si>
  <si>
    <t>Aukšto meistriškumo sporto varžybų</t>
  </si>
  <si>
    <t>Fizinio aktyvumo renginių</t>
  </si>
  <si>
    <t>Kvalifikacijos kėlimo seminarų, konferencijų</t>
  </si>
  <si>
    <t>Treneriai (su darbo santykiais)</t>
  </si>
  <si>
    <t>Sporto vadybininkai</t>
  </si>
  <si>
    <t>Iš viso (7, 8, 9, 10 ir 11 skilčių suma)</t>
  </si>
  <si>
    <t>Pajamų ir išlaidų skirtumas</t>
  </si>
  <si>
    <t>Fizinio aktyvumo  renginiams</t>
  </si>
  <si>
    <t>KKSD / ŠMSM ****</t>
  </si>
  <si>
    <t>Sporto rėmimo fondas</t>
  </si>
  <si>
    <t>Kitų ministerijų,  valstybės institucijų</t>
  </si>
  <si>
    <t xml:space="preserve"> *** Apgyvendinimas (Viešbučiuose, bendrabučiuose ir pan., išskyrus būstus).</t>
  </si>
  <si>
    <t>****  KKSD - Kūno k. ir sporto departamentas prie Lietuvos Respublikos Vyriausybės, ŠMSM -  LR Švietimo, mokslo ir sporto ministerija.</t>
  </si>
  <si>
    <t>Aukšto meistriškumo stovykloms</t>
  </si>
  <si>
    <t>Aukšto meistrišk- umo sp. varžyboms</t>
  </si>
  <si>
    <t>Aukšto meistriškumo stovyklų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</si>
</sst>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0"/>
      <name val="Arial"/>
    </font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7"/>
      <name val="Times New Roman"/>
      <family val="1"/>
    </font>
    <font>
      <b/>
      <sz val="10"/>
      <color indexed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</font>
    <font>
      <sz val="7"/>
      <name val="Times"/>
      <family val="1"/>
      <charset val="186"/>
    </font>
    <font>
      <sz val="8"/>
      <color indexed="10"/>
      <name val="Times New Roman"/>
      <family val="1"/>
      <charset val="186"/>
    </font>
    <font>
      <b/>
      <i/>
      <sz val="7"/>
      <name val="Times New Roman"/>
      <family val="1"/>
    </font>
    <font>
      <sz val="10"/>
      <name val="Arial"/>
      <family val="2"/>
    </font>
    <font>
      <sz val="11"/>
      <name val="TimesLT"/>
      <charset val="186"/>
    </font>
    <font>
      <sz val="8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0" tint="-0.14993743705557422"/>
      </patternFill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24" fillId="0" borderId="0"/>
    <xf numFmtId="0" fontId="14" fillId="0" borderId="0"/>
  </cellStyleXfs>
  <cellXfs count="448">
    <xf numFmtId="0" fontId="1" fillId="0" borderId="0" xfId="0" applyFont="1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 textRotation="90" wrapText="1"/>
    </xf>
    <xf numFmtId="0" fontId="7" fillId="0" borderId="0" xfId="3" applyFont="1" applyFill="1"/>
    <xf numFmtId="0" fontId="4" fillId="0" borderId="2" xfId="3" applyFont="1" applyFill="1" applyBorder="1" applyAlignment="1">
      <alignment horizontal="center" vertical="center" wrapText="1"/>
    </xf>
    <xf numFmtId="0" fontId="4" fillId="0" borderId="0" xfId="5" applyFont="1" applyFill="1"/>
    <xf numFmtId="0" fontId="8" fillId="0" borderId="0" xfId="3" applyFont="1" applyFill="1"/>
    <xf numFmtId="0" fontId="8" fillId="0" borderId="3" xfId="3" applyFont="1" applyFill="1" applyBorder="1"/>
    <xf numFmtId="0" fontId="3" fillId="0" borderId="0" xfId="5" applyFont="1" applyFill="1"/>
    <xf numFmtId="0" fontId="5" fillId="0" borderId="0" xfId="5" applyFont="1" applyFill="1" applyBorder="1" applyAlignment="1">
      <alignment horizontal="center" vertical="center"/>
    </xf>
    <xf numFmtId="0" fontId="2" fillId="0" borderId="0" xfId="5" applyFill="1"/>
    <xf numFmtId="0" fontId="5" fillId="0" borderId="2" xfId="5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5" applyFont="1" applyFill="1" applyBorder="1" applyAlignment="1">
      <alignment horizontal="center" vertical="center" textRotation="90" wrapText="1"/>
    </xf>
    <xf numFmtId="0" fontId="2" fillId="0" borderId="6" xfId="5" applyFill="1" applyBorder="1"/>
    <xf numFmtId="0" fontId="13" fillId="0" borderId="7" xfId="5" applyFont="1" applyFill="1" applyBorder="1"/>
    <xf numFmtId="0" fontId="5" fillId="0" borderId="8" xfId="5" applyFont="1" applyFill="1" applyBorder="1" applyAlignment="1">
      <alignment horizontal="center" vertical="center" wrapText="1"/>
    </xf>
    <xf numFmtId="16" fontId="5" fillId="0" borderId="9" xfId="5" applyNumberFormat="1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4" fillId="0" borderId="11" xfId="5" applyFont="1" applyFill="1" applyBorder="1"/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0" xfId="5" applyFont="1" applyFill="1"/>
    <xf numFmtId="0" fontId="7" fillId="0" borderId="8" xfId="5" applyFont="1" applyFill="1" applyBorder="1" applyAlignment="1">
      <alignment horizontal="center" vertical="center" shrinkToFit="1"/>
    </xf>
    <xf numFmtId="0" fontId="7" fillId="0" borderId="9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4" fillId="0" borderId="0" xfId="3" applyFont="1" applyFill="1"/>
    <xf numFmtId="0" fontId="4" fillId="0" borderId="13" xfId="3" applyFont="1" applyFill="1" applyBorder="1"/>
    <xf numFmtId="0" fontId="4" fillId="0" borderId="14" xfId="3" applyFont="1" applyFill="1" applyBorder="1"/>
    <xf numFmtId="0" fontId="4" fillId="0" borderId="15" xfId="3" applyFont="1" applyFill="1" applyBorder="1"/>
    <xf numFmtId="0" fontId="9" fillId="0" borderId="0" xfId="3" applyFont="1" applyFill="1"/>
    <xf numFmtId="0" fontId="4" fillId="0" borderId="2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right"/>
    </xf>
    <xf numFmtId="164" fontId="8" fillId="0" borderId="0" xfId="3" applyNumberFormat="1" applyFont="1" applyFill="1"/>
    <xf numFmtId="0" fontId="2" fillId="0" borderId="17" xfId="5" applyFill="1" applyBorder="1"/>
    <xf numFmtId="0" fontId="4" fillId="0" borderId="16" xfId="3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/>
    </xf>
    <xf numFmtId="0" fontId="9" fillId="0" borderId="0" xfId="3" applyFont="1" applyFill="1" applyBorder="1"/>
    <xf numFmtId="0" fontId="8" fillId="0" borderId="0" xfId="3" applyFont="1" applyFill="1" applyBorder="1"/>
    <xf numFmtId="0" fontId="16" fillId="0" borderId="9" xfId="5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shrinkToFit="1"/>
    </xf>
    <xf numFmtId="0" fontId="9" fillId="0" borderId="0" xfId="3" applyNumberFormat="1" applyFont="1" applyFill="1"/>
    <xf numFmtId="0" fontId="8" fillId="0" borderId="2" xfId="3" applyNumberFormat="1" applyFont="1" applyFill="1" applyBorder="1" applyAlignment="1">
      <alignment horizontal="center" shrinkToFit="1"/>
    </xf>
    <xf numFmtId="0" fontId="9" fillId="0" borderId="0" xfId="3" applyNumberFormat="1" applyFont="1" applyFill="1" applyAlignment="1">
      <alignment shrinkToFit="1"/>
    </xf>
    <xf numFmtId="0" fontId="11" fillId="0" borderId="18" xfId="3" applyNumberFormat="1" applyFont="1" applyFill="1" applyBorder="1" applyAlignment="1">
      <alignment shrinkToFit="1"/>
    </xf>
    <xf numFmtId="0" fontId="11" fillId="0" borderId="2" xfId="3" applyNumberFormat="1" applyFont="1" applyFill="1" applyBorder="1" applyAlignment="1">
      <alignment shrinkToFit="1"/>
    </xf>
    <xf numFmtId="0" fontId="7" fillId="0" borderId="2" xfId="3" applyNumberFormat="1" applyFont="1" applyFill="1" applyBorder="1" applyAlignment="1">
      <alignment shrinkToFit="1"/>
    </xf>
    <xf numFmtId="0" fontId="4" fillId="0" borderId="19" xfId="5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shrinkToFit="1"/>
    </xf>
    <xf numFmtId="0" fontId="4" fillId="0" borderId="17" xfId="5" applyFont="1" applyFill="1" applyBorder="1"/>
    <xf numFmtId="0" fontId="10" fillId="0" borderId="19" xfId="5" applyFont="1" applyFill="1" applyBorder="1" applyAlignment="1">
      <alignment horizontal="center" vertical="center" shrinkToFit="1"/>
    </xf>
    <xf numFmtId="0" fontId="4" fillId="0" borderId="6" xfId="5" applyFont="1" applyFill="1" applyBorder="1" applyAlignment="1">
      <alignment vertical="top"/>
    </xf>
    <xf numFmtId="0" fontId="4" fillId="0" borderId="20" xfId="3" applyFont="1" applyFill="1" applyBorder="1" applyAlignment="1">
      <alignment horizontal="right"/>
    </xf>
    <xf numFmtId="0" fontId="17" fillId="0" borderId="2" xfId="3" applyNumberFormat="1" applyFont="1" applyFill="1" applyBorder="1" applyAlignment="1">
      <alignment horizontal="center" shrinkToFit="1"/>
    </xf>
    <xf numFmtId="2" fontId="4" fillId="0" borderId="1" xfId="3" applyNumberFormat="1" applyFont="1" applyFill="1" applyBorder="1" applyAlignment="1">
      <alignment horizontal="center" wrapText="1"/>
    </xf>
    <xf numFmtId="2" fontId="4" fillId="0" borderId="2" xfId="3" applyNumberFormat="1" applyFont="1" applyFill="1" applyBorder="1" applyAlignment="1">
      <alignment horizontal="center" shrinkToFit="1"/>
    </xf>
    <xf numFmtId="0" fontId="3" fillId="0" borderId="0" xfId="3" applyFont="1" applyFill="1"/>
    <xf numFmtId="0" fontId="4" fillId="0" borderId="11" xfId="5" applyFont="1" applyFill="1" applyBorder="1" applyAlignment="1">
      <alignment horizontal="center" vertical="center" shrinkToFit="1"/>
    </xf>
    <xf numFmtId="0" fontId="4" fillId="0" borderId="21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 shrinkToFit="1"/>
    </xf>
    <xf numFmtId="0" fontId="4" fillId="0" borderId="22" xfId="5" applyFont="1" applyFill="1" applyBorder="1" applyAlignment="1">
      <alignment horizontal="center" vertical="center" shrinkToFit="1"/>
    </xf>
    <xf numFmtId="0" fontId="7" fillId="0" borderId="10" xfId="5" applyFont="1" applyFill="1" applyBorder="1" applyAlignment="1">
      <alignment horizontal="center" vertical="center" shrinkToFit="1"/>
    </xf>
    <xf numFmtId="0" fontId="4" fillId="0" borderId="11" xfId="5" applyFont="1" applyFill="1" applyBorder="1" applyAlignment="1">
      <alignment horizontal="center" vertical="center"/>
    </xf>
    <xf numFmtId="0" fontId="4" fillId="0" borderId="0" xfId="3" applyFont="1" applyFill="1" applyBorder="1"/>
    <xf numFmtId="2" fontId="4" fillId="0" borderId="23" xfId="3" applyNumberFormat="1" applyFont="1" applyFill="1" applyBorder="1" applyAlignment="1">
      <alignment horizontal="center" wrapText="1"/>
    </xf>
    <xf numFmtId="2" fontId="4" fillId="0" borderId="24" xfId="3" applyNumberFormat="1" applyFont="1" applyFill="1" applyBorder="1" applyAlignment="1">
      <alignment horizontal="center" shrinkToFit="1"/>
    </xf>
    <xf numFmtId="2" fontId="16" fillId="0" borderId="25" xfId="3" applyNumberFormat="1" applyFont="1" applyFill="1" applyBorder="1" applyAlignment="1">
      <alignment shrinkToFit="1"/>
    </xf>
    <xf numFmtId="0" fontId="4" fillId="0" borderId="26" xfId="3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4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shrinkToFi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 wrapText="1"/>
    </xf>
    <xf numFmtId="2" fontId="8" fillId="0" borderId="29" xfId="3" applyNumberFormat="1" applyFont="1" applyFill="1" applyBorder="1" applyAlignment="1">
      <alignment horizontal="center" shrinkToFit="1"/>
    </xf>
    <xf numFmtId="2" fontId="8" fillId="0" borderId="2" xfId="3" applyNumberFormat="1" applyFont="1" applyFill="1" applyBorder="1" applyAlignment="1">
      <alignment horizontal="center" shrinkToFit="1"/>
    </xf>
    <xf numFmtId="2" fontId="8" fillId="0" borderId="5" xfId="3" applyNumberFormat="1" applyFont="1" applyFill="1" applyBorder="1" applyAlignment="1">
      <alignment horizontal="center" shrinkToFit="1"/>
    </xf>
    <xf numFmtId="2" fontId="7" fillId="0" borderId="30" xfId="3" applyNumberFormat="1" applyFont="1" applyFill="1" applyBorder="1" applyAlignment="1">
      <alignment shrinkToFit="1"/>
    </xf>
    <xf numFmtId="2" fontId="7" fillId="0" borderId="31" xfId="3" applyNumberFormat="1" applyFont="1" applyFill="1" applyBorder="1" applyAlignment="1">
      <alignment shrinkToFit="1"/>
    </xf>
    <xf numFmtId="2" fontId="7" fillId="0" borderId="6" xfId="3" applyNumberFormat="1" applyFont="1" applyFill="1" applyBorder="1" applyAlignment="1">
      <alignment shrinkToFit="1"/>
    </xf>
    <xf numFmtId="2" fontId="7" fillId="0" borderId="9" xfId="3" applyNumberFormat="1" applyFont="1" applyFill="1" applyBorder="1" applyAlignment="1">
      <alignment shrinkToFit="1"/>
    </xf>
    <xf numFmtId="2" fontId="7" fillId="0" borderId="7" xfId="3" applyNumberFormat="1" applyFont="1" applyFill="1" applyBorder="1" applyAlignment="1">
      <alignment shrinkToFit="1"/>
    </xf>
    <xf numFmtId="0" fontId="4" fillId="0" borderId="32" xfId="3" applyFont="1" applyFill="1" applyBorder="1" applyAlignment="1">
      <alignment horizontal="center" vertical="center" wrapText="1"/>
    </xf>
    <xf numFmtId="2" fontId="16" fillId="0" borderId="27" xfId="3" applyNumberFormat="1" applyFont="1" applyFill="1" applyBorder="1" applyAlignment="1">
      <alignment shrinkToFit="1"/>
    </xf>
    <xf numFmtId="0" fontId="4" fillId="0" borderId="30" xfId="3" applyFont="1" applyFill="1" applyBorder="1" applyAlignment="1">
      <alignment horizontal="center" vertical="center" textRotation="90" wrapText="1"/>
    </xf>
    <xf numFmtId="0" fontId="4" fillId="0" borderId="33" xfId="3" applyFont="1" applyFill="1" applyBorder="1" applyAlignment="1">
      <alignment horizontal="center" vertical="center" textRotation="90" wrapText="1"/>
    </xf>
    <xf numFmtId="0" fontId="4" fillId="0" borderId="34" xfId="2" applyNumberFormat="1" applyFont="1" applyFill="1" applyBorder="1" applyAlignment="1" applyProtection="1">
      <alignment horizontal="center" vertical="center" wrapText="1"/>
    </xf>
    <xf numFmtId="0" fontId="4" fillId="0" borderId="34" xfId="6" applyNumberFormat="1" applyFont="1" applyFill="1" applyBorder="1" applyAlignment="1" applyProtection="1">
      <alignment horizontal="center" vertical="center" textRotation="90" wrapText="1"/>
    </xf>
    <xf numFmtId="0" fontId="18" fillId="0" borderId="0" xfId="5" applyFont="1" applyFill="1"/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5" xfId="5" applyFont="1" applyFill="1" applyBorder="1" applyAlignment="1">
      <alignment horizontal="center" vertical="center" textRotation="90" wrapText="1"/>
    </xf>
    <xf numFmtId="2" fontId="8" fillId="0" borderId="0" xfId="3" applyNumberFormat="1" applyFont="1" applyFill="1"/>
    <xf numFmtId="2" fontId="4" fillId="2" borderId="11" xfId="3" applyNumberFormat="1" applyFont="1" applyFill="1" applyBorder="1" applyAlignment="1">
      <alignment horizontal="center" vertical="center" shrinkToFit="1"/>
    </xf>
    <xf numFmtId="2" fontId="4" fillId="2" borderId="1" xfId="3" applyNumberFormat="1" applyFont="1" applyFill="1" applyBorder="1" applyAlignment="1">
      <alignment horizontal="center" vertical="center" shrinkToFit="1"/>
    </xf>
    <xf numFmtId="2" fontId="4" fillId="2" borderId="12" xfId="3" applyNumberFormat="1" applyFont="1" applyFill="1" applyBorder="1" applyAlignment="1">
      <alignment horizontal="center" vertical="center" shrinkToFit="1"/>
    </xf>
    <xf numFmtId="2" fontId="8" fillId="2" borderId="0" xfId="3" applyNumberFormat="1" applyFont="1" applyFill="1"/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5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/>
    <xf numFmtId="2" fontId="4" fillId="2" borderId="23" xfId="3" applyNumberFormat="1" applyFont="1" applyFill="1" applyBorder="1" applyAlignment="1">
      <alignment horizontal="center" wrapText="1"/>
    </xf>
    <xf numFmtId="2" fontId="4" fillId="2" borderId="24" xfId="3" applyNumberFormat="1" applyFont="1" applyFill="1" applyBorder="1" applyAlignment="1">
      <alignment horizontal="center" shrinkToFit="1"/>
    </xf>
    <xf numFmtId="0" fontId="18" fillId="0" borderId="43" xfId="5" applyFont="1" applyFill="1" applyBorder="1" applyAlignment="1">
      <alignment horizontal="center" vertical="center" textRotation="90" wrapText="1"/>
    </xf>
    <xf numFmtId="0" fontId="18" fillId="0" borderId="44" xfId="5" applyFont="1" applyFill="1" applyBorder="1" applyAlignment="1">
      <alignment horizontal="center" vertical="center" textRotation="90" wrapText="1"/>
    </xf>
    <xf numFmtId="0" fontId="18" fillId="0" borderId="29" xfId="5" applyFont="1" applyFill="1" applyBorder="1" applyAlignment="1">
      <alignment horizontal="center" vertical="center" textRotation="90"/>
    </xf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48" xfId="1" applyNumberFormat="1" applyFont="1" applyFill="1" applyBorder="1" applyAlignment="1" applyProtection="1">
      <alignment horizontal="left" vertical="center" textRotation="90" wrapText="1"/>
    </xf>
    <xf numFmtId="0" fontId="18" fillId="0" borderId="1" xfId="1" applyNumberFormat="1" applyFont="1" applyFill="1" applyBorder="1" applyAlignment="1" applyProtection="1">
      <alignment horizontal="left" vertical="center" textRotation="90" wrapText="1"/>
    </xf>
    <xf numFmtId="0" fontId="5" fillId="0" borderId="2" xfId="5" applyFont="1" applyFill="1" applyBorder="1" applyAlignment="1">
      <alignment horizontal="center" vertical="center" textRotation="90" wrapText="1"/>
    </xf>
    <xf numFmtId="0" fontId="20" fillId="0" borderId="46" xfId="0" applyFont="1" applyFill="1" applyBorder="1" applyAlignment="1">
      <alignment horizontal="center" vertical="center" textRotation="90" wrapText="1"/>
    </xf>
    <xf numFmtId="0" fontId="20" fillId="0" borderId="47" xfId="0" applyFont="1" applyFill="1" applyBorder="1" applyAlignment="1">
      <alignment horizontal="center" vertical="center" textRotation="90" wrapText="1"/>
    </xf>
    <xf numFmtId="0" fontId="18" fillId="0" borderId="48" xfId="5" applyFont="1" applyFill="1" applyBorder="1" applyAlignment="1">
      <alignment horizontal="center" vertical="center" textRotation="90"/>
    </xf>
    <xf numFmtId="0" fontId="18" fillId="0" borderId="1" xfId="5" applyFont="1" applyFill="1" applyBorder="1" applyAlignment="1">
      <alignment horizontal="center" vertical="center" textRotation="90"/>
    </xf>
    <xf numFmtId="0" fontId="18" fillId="0" borderId="5" xfId="5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4" fillId="0" borderId="2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 textRotation="90" wrapText="1"/>
    </xf>
    <xf numFmtId="0" fontId="18" fillId="0" borderId="18" xfId="5" applyFont="1" applyFill="1" applyBorder="1" applyAlignment="1">
      <alignment horizontal="center" vertical="center" textRotation="90" wrapText="1"/>
    </xf>
    <xf numFmtId="0" fontId="18" fillId="0" borderId="1" xfId="5" applyFont="1" applyFill="1" applyBorder="1" applyAlignment="1">
      <alignment horizontal="center" vertical="center" textRotation="90" wrapText="1"/>
    </xf>
    <xf numFmtId="0" fontId="4" fillId="0" borderId="53" xfId="5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0" fontId="4" fillId="0" borderId="54" xfId="5" applyFont="1" applyFill="1" applyBorder="1" applyAlignment="1">
      <alignment horizontal="center" vertical="center"/>
    </xf>
    <xf numFmtId="0" fontId="4" fillId="0" borderId="55" xfId="5" applyFont="1" applyFill="1" applyBorder="1" applyAlignment="1">
      <alignment horizontal="center" vertical="center"/>
    </xf>
    <xf numFmtId="0" fontId="4" fillId="0" borderId="22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horizontal="center" vertical="center" textRotation="90"/>
    </xf>
    <xf numFmtId="0" fontId="4" fillId="0" borderId="45" xfId="5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2" xfId="5" applyFont="1" applyFill="1" applyBorder="1" applyAlignment="1">
      <alignment horizontal="center" vertical="center"/>
    </xf>
    <xf numFmtId="0" fontId="4" fillId="0" borderId="29" xfId="5" applyFont="1" applyFill="1" applyBorder="1" applyAlignment="1">
      <alignment horizontal="center" vertical="center"/>
    </xf>
    <xf numFmtId="0" fontId="4" fillId="0" borderId="35" xfId="5" applyFont="1" applyFill="1" applyBorder="1" applyAlignment="1">
      <alignment horizontal="center" vertical="center"/>
    </xf>
    <xf numFmtId="0" fontId="4" fillId="0" borderId="36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7" fillId="0" borderId="51" xfId="3" applyFont="1" applyFill="1" applyBorder="1" applyAlignment="1">
      <alignment horizontal="right"/>
    </xf>
    <xf numFmtId="0" fontId="7" fillId="0" borderId="52" xfId="3" applyFont="1" applyFill="1" applyBorder="1" applyAlignment="1">
      <alignment horizontal="right"/>
    </xf>
    <xf numFmtId="0" fontId="18" fillId="0" borderId="5" xfId="5" applyFont="1" applyFill="1" applyBorder="1" applyAlignment="1">
      <alignment horizontal="center" vertical="center" textRotation="90" wrapText="1"/>
    </xf>
    <xf numFmtId="0" fontId="18" fillId="0" borderId="18" xfId="5" applyFont="1" applyFill="1" applyBorder="1" applyAlignment="1">
      <alignment horizontal="center" vertical="center" textRotation="90"/>
    </xf>
    <xf numFmtId="0" fontId="5" fillId="0" borderId="40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0" fontId="13" fillId="0" borderId="42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38" xfId="5" applyFont="1" applyFill="1" applyBorder="1" applyAlignment="1">
      <alignment horizontal="center" vertical="center" wrapText="1"/>
    </xf>
    <xf numFmtId="0" fontId="5" fillId="0" borderId="39" xfId="5" applyFont="1" applyFill="1" applyBorder="1" applyAlignment="1">
      <alignment horizontal="center" vertical="center" wrapText="1"/>
    </xf>
    <xf numFmtId="0" fontId="4" fillId="0" borderId="40" xfId="5" applyFont="1" applyFill="1" applyBorder="1" applyAlignment="1">
      <alignment horizontal="center" vertical="center" wrapText="1"/>
    </xf>
    <xf numFmtId="0" fontId="4" fillId="0" borderId="41" xfId="5" applyFont="1" applyFill="1" applyBorder="1" applyAlignment="1">
      <alignment horizontal="center" vertical="center" wrapText="1"/>
    </xf>
    <xf numFmtId="0" fontId="4" fillId="0" borderId="42" xfId="5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center" textRotation="90" wrapText="1"/>
    </xf>
    <xf numFmtId="0" fontId="4" fillId="0" borderId="57" xfId="3" applyFont="1" applyFill="1" applyBorder="1" applyAlignment="1">
      <alignment horizontal="center" textRotation="90" wrapText="1"/>
    </xf>
    <xf numFmtId="0" fontId="4" fillId="0" borderId="58" xfId="3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4" fillId="0" borderId="63" xfId="3" applyFont="1" applyFill="1" applyBorder="1" applyAlignment="1">
      <alignment horizontal="center" vertical="center"/>
    </xf>
    <xf numFmtId="0" fontId="4" fillId="0" borderId="64" xfId="3" applyFont="1" applyFill="1" applyBorder="1" applyAlignment="1">
      <alignment horizontal="center" vertical="center"/>
    </xf>
    <xf numFmtId="0" fontId="4" fillId="0" borderId="60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wrapText="1"/>
    </xf>
    <xf numFmtId="0" fontId="4" fillId="0" borderId="62" xfId="3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4" fillId="0" borderId="65" xfId="1" applyNumberFormat="1" applyFont="1" applyFill="1" applyBorder="1" applyAlignment="1" applyProtection="1">
      <alignment horizontal="center" vertical="center" wrapText="1"/>
    </xf>
    <xf numFmtId="0" fontId="4" fillId="0" borderId="44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center" vertical="center" wrapText="1"/>
    </xf>
    <xf numFmtId="0" fontId="4" fillId="0" borderId="48" xfId="1" applyNumberFormat="1" applyFont="1" applyFill="1" applyBorder="1" applyAlignment="1" applyProtection="1">
      <alignment horizontal="center" vertical="center" textRotation="90" wrapText="1"/>
    </xf>
    <xf numFmtId="0" fontId="4" fillId="0" borderId="66" xfId="1" applyNumberFormat="1" applyFont="1" applyFill="1" applyBorder="1" applyAlignment="1" applyProtection="1">
      <alignment horizontal="center" vertical="center" textRotation="90" wrapText="1"/>
    </xf>
    <xf numFmtId="0" fontId="4" fillId="0" borderId="34" xfId="1" applyNumberFormat="1" applyFont="1" applyFill="1" applyBorder="1" applyAlignment="1" applyProtection="1">
      <alignment horizontal="center" vertical="center" textRotation="90" wrapText="1"/>
    </xf>
    <xf numFmtId="0" fontId="4" fillId="0" borderId="48" xfId="3" applyFont="1" applyFill="1" applyBorder="1" applyAlignment="1">
      <alignment horizontal="center" vertical="center" textRotation="90" wrapText="1"/>
    </xf>
    <xf numFmtId="0" fontId="4" fillId="0" borderId="66" xfId="3" applyFont="1" applyFill="1" applyBorder="1" applyAlignment="1">
      <alignment horizontal="center" vertical="center" textRotation="90" wrapText="1"/>
    </xf>
    <xf numFmtId="0" fontId="4" fillId="0" borderId="34" xfId="3" applyFont="1" applyFill="1" applyBorder="1" applyAlignment="1">
      <alignment horizontal="center" vertical="center" textRotation="90" wrapText="1"/>
    </xf>
    <xf numFmtId="0" fontId="4" fillId="0" borderId="16" xfId="3" applyFont="1" applyFill="1" applyBorder="1" applyAlignment="1">
      <alignment horizontal="center" textRotation="90" wrapText="1"/>
    </xf>
    <xf numFmtId="0" fontId="4" fillId="0" borderId="67" xfId="3" applyFont="1" applyFill="1" applyBorder="1" applyAlignment="1">
      <alignment horizontal="center" textRotation="90" wrapText="1"/>
    </xf>
    <xf numFmtId="0" fontId="4" fillId="0" borderId="68" xfId="3" applyFont="1" applyFill="1" applyBorder="1" applyAlignment="1">
      <alignment horizontal="center"/>
    </xf>
    <xf numFmtId="0" fontId="4" fillId="0" borderId="69" xfId="3" applyFont="1" applyFill="1" applyBorder="1" applyAlignment="1">
      <alignment horizontal="center"/>
    </xf>
    <xf numFmtId="0" fontId="4" fillId="0" borderId="70" xfId="3" applyFont="1" applyFill="1" applyBorder="1" applyAlignment="1">
      <alignment horizontal="center"/>
    </xf>
    <xf numFmtId="0" fontId="7" fillId="0" borderId="78" xfId="3" applyFont="1" applyFill="1" applyBorder="1" applyAlignment="1">
      <alignment horizontal="right"/>
    </xf>
    <xf numFmtId="0" fontId="7" fillId="0" borderId="79" xfId="3" applyFont="1" applyFill="1" applyBorder="1" applyAlignment="1">
      <alignment horizontal="right"/>
    </xf>
    <xf numFmtId="0" fontId="4" fillId="0" borderId="80" xfId="3" applyFont="1" applyFill="1" applyBorder="1" applyAlignment="1">
      <alignment horizontal="center" textRotation="90" wrapText="1"/>
    </xf>
    <xf numFmtId="0" fontId="4" fillId="0" borderId="71" xfId="3" applyFont="1" applyFill="1" applyBorder="1" applyAlignment="1">
      <alignment horizontal="center" wrapText="1"/>
    </xf>
    <xf numFmtId="0" fontId="4" fillId="0" borderId="72" xfId="3" applyFont="1" applyFill="1" applyBorder="1" applyAlignment="1">
      <alignment horizontal="center" wrapText="1"/>
    </xf>
    <xf numFmtId="0" fontId="4" fillId="0" borderId="73" xfId="3" applyFont="1" applyFill="1" applyBorder="1" applyAlignment="1">
      <alignment horizontal="center" wrapText="1"/>
    </xf>
    <xf numFmtId="0" fontId="4" fillId="0" borderId="74" xfId="3" applyFont="1" applyFill="1" applyBorder="1" applyAlignment="1">
      <alignment horizontal="center" wrapText="1"/>
    </xf>
    <xf numFmtId="0" fontId="4" fillId="0" borderId="75" xfId="3" applyFont="1" applyFill="1" applyBorder="1" applyAlignment="1">
      <alignment horizontal="center" textRotation="90" wrapText="1"/>
    </xf>
    <xf numFmtId="0" fontId="4" fillId="0" borderId="76" xfId="3" applyFont="1" applyFill="1" applyBorder="1" applyAlignment="1">
      <alignment horizontal="center" textRotation="90" wrapText="1"/>
    </xf>
    <xf numFmtId="0" fontId="4" fillId="0" borderId="77" xfId="3" applyFont="1" applyFill="1" applyBorder="1" applyAlignment="1">
      <alignment horizontal="center" textRotation="90" wrapText="1"/>
    </xf>
    <xf numFmtId="0" fontId="4" fillId="0" borderId="48" xfId="3" applyFont="1" applyFill="1" applyBorder="1" applyAlignment="1">
      <alignment horizontal="center" textRotation="90" wrapText="1"/>
    </xf>
    <xf numFmtId="0" fontId="4" fillId="0" borderId="66" xfId="3" applyFont="1" applyFill="1" applyBorder="1" applyAlignment="1">
      <alignment horizontal="center" textRotation="90" wrapText="1"/>
    </xf>
    <xf numFmtId="0" fontId="4" fillId="0" borderId="34" xfId="3" applyFont="1" applyFill="1" applyBorder="1" applyAlignment="1">
      <alignment horizontal="center" textRotation="90" wrapText="1"/>
    </xf>
    <xf numFmtId="0" fontId="4" fillId="0" borderId="81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82" xfId="3" applyFont="1" applyFill="1" applyBorder="1" applyAlignment="1">
      <alignment horizontal="center" vertical="center" wrapText="1"/>
    </xf>
    <xf numFmtId="0" fontId="4" fillId="0" borderId="65" xfId="3" applyFont="1" applyFill="1" applyBorder="1" applyAlignment="1">
      <alignment horizontal="center" vertical="center" wrapText="1"/>
    </xf>
    <xf numFmtId="0" fontId="4" fillId="0" borderId="83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43" xfId="3" applyFont="1" applyFill="1" applyBorder="1" applyAlignment="1">
      <alignment horizontal="center" vertical="center" wrapText="1"/>
    </xf>
    <xf numFmtId="0" fontId="4" fillId="0" borderId="44" xfId="3" applyFont="1" applyFill="1" applyBorder="1" applyAlignment="1">
      <alignment horizontal="center" vertical="center" wrapText="1"/>
    </xf>
    <xf numFmtId="0" fontId="4" fillId="0" borderId="63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4" fillId="0" borderId="30" xfId="3" applyFont="1" applyFill="1" applyBorder="1" applyAlignment="1">
      <alignment horizontal="center" vertical="center" wrapText="1"/>
    </xf>
    <xf numFmtId="0" fontId="13" fillId="0" borderId="8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4" fillId="0" borderId="85" xfId="3" applyFont="1" applyFill="1" applyBorder="1" applyAlignment="1">
      <alignment horizontal="center" vertical="center"/>
    </xf>
    <xf numFmtId="0" fontId="4" fillId="0" borderId="86" xfId="3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textRotation="90" wrapText="1"/>
    </xf>
    <xf numFmtId="0" fontId="5" fillId="0" borderId="29" xfId="5" applyFont="1" applyFill="1" applyBorder="1" applyAlignment="1">
      <alignment horizontal="center" vertical="center"/>
    </xf>
    <xf numFmtId="0" fontId="5" fillId="0" borderId="48" xfId="1" applyNumberFormat="1" applyFont="1" applyFill="1" applyBorder="1" applyAlignment="1" applyProtection="1">
      <alignment horizontal="left" vertical="center" textRotation="90" wrapText="1"/>
    </xf>
    <xf numFmtId="0" fontId="5" fillId="0" borderId="1" xfId="1" applyNumberFormat="1" applyFont="1" applyFill="1" applyBorder="1" applyAlignment="1" applyProtection="1">
      <alignment horizontal="left" vertical="center" textRotation="90" wrapText="1"/>
    </xf>
    <xf numFmtId="0" fontId="5" fillId="0" borderId="40" xfId="5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horizontal="center" vertical="center"/>
    </xf>
    <xf numFmtId="0" fontId="5" fillId="0" borderId="42" xfId="5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textRotation="90"/>
    </xf>
    <xf numFmtId="0" fontId="5" fillId="0" borderId="45" xfId="5" applyFont="1" applyFill="1" applyBorder="1" applyAlignment="1">
      <alignment horizontal="center" vertical="center" wrapText="1"/>
    </xf>
    <xf numFmtId="0" fontId="5" fillId="0" borderId="41" xfId="5" applyFont="1" applyFill="1" applyBorder="1" applyAlignment="1">
      <alignment horizontal="center" vertical="center" wrapText="1"/>
    </xf>
    <xf numFmtId="0" fontId="5" fillId="0" borderId="88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textRotation="90" wrapText="1"/>
    </xf>
    <xf numFmtId="0" fontId="15" fillId="0" borderId="47" xfId="0" applyFont="1" applyFill="1" applyBorder="1" applyAlignment="1">
      <alignment horizontal="center" vertical="center" textRotation="90" wrapText="1"/>
    </xf>
    <xf numFmtId="0" fontId="5" fillId="0" borderId="38" xfId="5" applyFont="1" applyFill="1" applyBorder="1" applyAlignment="1">
      <alignment horizontal="center" vertical="center"/>
    </xf>
    <xf numFmtId="0" fontId="5" fillId="0" borderId="54" xfId="5" applyFont="1" applyFill="1" applyBorder="1" applyAlignment="1">
      <alignment horizontal="center" vertical="center"/>
    </xf>
    <xf numFmtId="0" fontId="5" fillId="0" borderId="22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53" xfId="5" applyFont="1" applyFill="1" applyBorder="1" applyAlignment="1">
      <alignment horizontal="center" vertical="center" wrapText="1"/>
    </xf>
    <xf numFmtId="0" fontId="5" fillId="0" borderId="54" xfId="5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wrapText="1"/>
    </xf>
    <xf numFmtId="0" fontId="5" fillId="0" borderId="87" xfId="5" applyFont="1" applyFill="1" applyBorder="1" applyAlignment="1">
      <alignment horizontal="center" vertical="center" wrapText="1"/>
    </xf>
    <xf numFmtId="0" fontId="5" fillId="0" borderId="89" xfId="5" applyFont="1" applyFill="1" applyBorder="1" applyAlignment="1">
      <alignment horizontal="center" vertical="center" textRotation="90" wrapText="1"/>
    </xf>
    <xf numFmtId="0" fontId="5" fillId="0" borderId="12" xfId="5" applyFont="1" applyFill="1" applyBorder="1" applyAlignment="1">
      <alignment horizontal="center" vertical="center" textRotation="90" wrapText="1"/>
    </xf>
    <xf numFmtId="0" fontId="5" fillId="0" borderId="18" xfId="5" applyFont="1" applyFill="1" applyBorder="1" applyAlignment="1">
      <alignment horizontal="center" vertical="center" textRotation="90"/>
    </xf>
    <xf numFmtId="0" fontId="5" fillId="0" borderId="48" xfId="5" applyFont="1" applyFill="1" applyBorder="1" applyAlignment="1">
      <alignment horizontal="center" vertical="center" textRotation="90"/>
    </xf>
    <xf numFmtId="0" fontId="5" fillId="0" borderId="1" xfId="5" applyFont="1" applyFill="1" applyBorder="1" applyAlignment="1">
      <alignment horizontal="center" vertical="center" textRotation="90"/>
    </xf>
    <xf numFmtId="0" fontId="5" fillId="0" borderId="5" xfId="5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textRotation="90" wrapText="1"/>
    </xf>
    <xf numFmtId="0" fontId="15" fillId="0" borderId="50" xfId="0" applyFont="1" applyFill="1" applyBorder="1" applyAlignment="1">
      <alignment horizontal="center" textRotation="90" wrapText="1"/>
    </xf>
    <xf numFmtId="0" fontId="5" fillId="0" borderId="11" xfId="5" applyFont="1" applyFill="1" applyBorder="1" applyAlignment="1">
      <alignment horizontal="center" vertical="center" textRotation="90" wrapText="1"/>
    </xf>
    <xf numFmtId="0" fontId="5" fillId="0" borderId="29" xfId="5" applyFont="1" applyFill="1" applyBorder="1" applyAlignment="1">
      <alignment horizontal="center" vertical="center" textRotation="90" wrapText="1"/>
    </xf>
    <xf numFmtId="0" fontId="5" fillId="0" borderId="1" xfId="5" applyFont="1" applyFill="1" applyBorder="1" applyAlignment="1">
      <alignment horizontal="center" vertical="center" textRotation="90" wrapText="1"/>
    </xf>
    <xf numFmtId="0" fontId="4" fillId="0" borderId="16" xfId="3" applyFont="1" applyFill="1" applyBorder="1" applyAlignment="1">
      <alignment horizontal="center" textRotation="90"/>
    </xf>
    <xf numFmtId="0" fontId="4" fillId="0" borderId="16" xfId="3" applyFont="1" applyFill="1" applyBorder="1" applyAlignment="1">
      <alignment horizontal="center"/>
    </xf>
    <xf numFmtId="0" fontId="4" fillId="0" borderId="91" xfId="3" applyFont="1" applyFill="1" applyBorder="1" applyAlignment="1">
      <alignment horizontal="center" wrapText="1"/>
    </xf>
    <xf numFmtId="0" fontId="4" fillId="0" borderId="92" xfId="3" applyFont="1" applyFill="1" applyBorder="1" applyAlignment="1">
      <alignment horizontal="center" wrapText="1"/>
    </xf>
    <xf numFmtId="0" fontId="4" fillId="0" borderId="93" xfId="3" applyFont="1" applyFill="1" applyBorder="1" applyAlignment="1">
      <alignment horizontal="center" textRotation="90" wrapText="1"/>
    </xf>
    <xf numFmtId="0" fontId="4" fillId="0" borderId="1" xfId="3" applyFont="1" applyFill="1" applyBorder="1" applyAlignment="1">
      <alignment horizontal="center" textRotation="90" wrapText="1"/>
    </xf>
    <xf numFmtId="0" fontId="1" fillId="0" borderId="90" xfId="0" applyFont="1" applyBorder="1" applyAlignment="1">
      <alignment horizontal="center" textRotation="90" wrapText="1"/>
    </xf>
    <xf numFmtId="0" fontId="4" fillId="0" borderId="48" xfId="3" applyFont="1" applyFill="1" applyBorder="1" applyAlignment="1">
      <alignment horizontal="center" vertical="center" wrapText="1"/>
    </xf>
    <xf numFmtId="0" fontId="4" fillId="0" borderId="6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" fillId="0" borderId="48" xfId="1" applyNumberFormat="1" applyFont="1" applyFill="1" applyBorder="1" applyAlignment="1" applyProtection="1">
      <alignment horizontal="center" vertical="center" textRotation="90" wrapText="1"/>
    </xf>
    <xf numFmtId="0" fontId="1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8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43" xfId="1" applyNumberFormat="1" applyFont="1" applyFill="1" applyBorder="1" applyAlignment="1" applyProtection="1">
      <alignment horizontal="center" vertical="center" wrapText="1"/>
    </xf>
    <xf numFmtId="0" fontId="1" fillId="0" borderId="65" xfId="1" applyNumberFormat="1" applyFont="1" applyFill="1" applyBorder="1" applyAlignment="1" applyProtection="1">
      <alignment horizontal="center" vertical="center" wrapText="1"/>
    </xf>
    <xf numFmtId="0" fontId="1" fillId="0" borderId="44" xfId="1" applyNumberFormat="1" applyFont="1" applyFill="1" applyBorder="1" applyAlignment="1" applyProtection="1">
      <alignment horizontal="center" vertical="center" wrapText="1"/>
    </xf>
    <xf numFmtId="0" fontId="1" fillId="0" borderId="19" xfId="1" applyNumberFormat="1" applyFont="1" applyFill="1" applyBorder="1" applyAlignment="1" applyProtection="1">
      <alignment horizontal="center" vertical="center" wrapText="1"/>
    </xf>
    <xf numFmtId="0" fontId="4" fillId="0" borderId="90" xfId="3" applyFont="1" applyFill="1" applyBorder="1" applyAlignment="1">
      <alignment horizontal="center" textRotation="90" wrapText="1"/>
    </xf>
    <xf numFmtId="0" fontId="4" fillId="0" borderId="2" xfId="3" applyFont="1" applyFill="1" applyBorder="1" applyAlignment="1">
      <alignment horizontal="center" vertical="center" textRotation="90" wrapText="1"/>
    </xf>
    <xf numFmtId="0" fontId="5" fillId="0" borderId="94" xfId="5" applyFont="1" applyBorder="1" applyAlignment="1">
      <alignment horizontal="center" vertical="center" wrapText="1"/>
    </xf>
    <xf numFmtId="0" fontId="2" fillId="0" borderId="95" xfId="5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/>
    </xf>
    <xf numFmtId="0" fontId="5" fillId="0" borderId="54" xfId="5" applyFont="1" applyBorder="1" applyAlignment="1">
      <alignment horizontal="center" vertical="center"/>
    </xf>
    <xf numFmtId="0" fontId="5" fillId="0" borderId="35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53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0" fontId="5" fillId="0" borderId="54" xfId="5" applyFont="1" applyBorder="1" applyAlignment="1">
      <alignment horizontal="center" vertical="center" wrapText="1"/>
    </xf>
    <xf numFmtId="0" fontId="5" fillId="0" borderId="45" xfId="5" applyFont="1" applyBorder="1" applyAlignment="1">
      <alignment horizontal="center" vertical="center" wrapText="1"/>
    </xf>
    <xf numFmtId="0" fontId="5" fillId="0" borderId="41" xfId="5" applyFont="1" applyBorder="1" applyAlignment="1">
      <alignment horizontal="center" vertical="center" wrapText="1"/>
    </xf>
    <xf numFmtId="0" fontId="5" fillId="0" borderId="88" xfId="5" applyFont="1" applyBorder="1" applyAlignment="1">
      <alignment horizontal="center" vertical="center" wrapText="1"/>
    </xf>
    <xf numFmtId="0" fontId="5" fillId="0" borderId="40" xfId="5" applyFont="1" applyBorder="1" applyAlignment="1">
      <alignment horizontal="center" vertical="center"/>
    </xf>
    <xf numFmtId="0" fontId="5" fillId="0" borderId="45" xfId="5" applyFont="1" applyBorder="1" applyAlignment="1">
      <alignment horizontal="center" vertical="center"/>
    </xf>
    <xf numFmtId="0" fontId="5" fillId="0" borderId="41" xfId="5" applyFont="1" applyBorder="1" applyAlignment="1">
      <alignment horizontal="center" vertical="center"/>
    </xf>
    <xf numFmtId="0" fontId="5" fillId="0" borderId="42" xfId="5" applyFont="1" applyBorder="1" applyAlignment="1">
      <alignment horizontal="center" vertical="center"/>
    </xf>
    <xf numFmtId="0" fontId="2" fillId="0" borderId="0" xfId="5"/>
    <xf numFmtId="0" fontId="5" fillId="0" borderId="96" xfId="5" applyFont="1" applyBorder="1" applyAlignment="1">
      <alignment horizontal="center" vertical="center" wrapText="1"/>
    </xf>
    <xf numFmtId="0" fontId="2" fillId="0" borderId="89" xfId="5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/>
    </xf>
    <xf numFmtId="0" fontId="5" fillId="0" borderId="97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5" fillId="0" borderId="98" xfId="5" applyFont="1" applyBorder="1" applyAlignment="1">
      <alignment horizontal="center" vertical="center" wrapText="1"/>
    </xf>
    <xf numFmtId="0" fontId="5" fillId="0" borderId="47" xfId="5" applyFont="1" applyBorder="1" applyAlignment="1">
      <alignment horizontal="center" vertical="center" wrapText="1"/>
    </xf>
    <xf numFmtId="0" fontId="5" fillId="0" borderId="39" xfId="5" applyFont="1" applyBorder="1" applyAlignment="1">
      <alignment horizontal="center" vertical="center" wrapText="1"/>
    </xf>
    <xf numFmtId="0" fontId="5" fillId="0" borderId="87" xfId="5" applyFont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97" xfId="5" applyFont="1" applyBorder="1" applyAlignment="1">
      <alignment horizontal="center" vertical="center" textRotation="90" wrapText="1"/>
    </xf>
    <xf numFmtId="0" fontId="5" fillId="0" borderId="99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textRotation="90"/>
    </xf>
    <xf numFmtId="0" fontId="5" fillId="0" borderId="18" xfId="5" applyFont="1" applyBorder="1" applyAlignment="1">
      <alignment horizontal="center" vertical="center" textRotation="90"/>
    </xf>
    <xf numFmtId="0" fontId="5" fillId="0" borderId="48" xfId="5" applyFont="1" applyBorder="1" applyAlignment="1">
      <alignment horizontal="center" vertical="center" textRotation="90"/>
    </xf>
    <xf numFmtId="0" fontId="5" fillId="0" borderId="5" xfId="5" applyFont="1" applyBorder="1" applyAlignment="1">
      <alignment horizontal="center" vertical="center" textRotation="90"/>
    </xf>
    <xf numFmtId="0" fontId="15" fillId="0" borderId="49" xfId="0" applyFont="1" applyBorder="1" applyAlignment="1">
      <alignment horizontal="center" textRotation="90" wrapText="1"/>
    </xf>
    <xf numFmtId="0" fontId="5" fillId="0" borderId="2" xfId="5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/>
    </xf>
    <xf numFmtId="0" fontId="5" fillId="0" borderId="44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 wrapText="1"/>
    </xf>
    <xf numFmtId="0" fontId="5" fillId="0" borderId="19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4" fillId="0" borderId="19" xfId="5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textRotation="90" wrapText="1"/>
    </xf>
    <xf numFmtId="0" fontId="5" fillId="0" borderId="1" xfId="5" applyFont="1" applyBorder="1" applyAlignment="1">
      <alignment horizontal="center" vertical="center" textRotation="90" wrapText="1"/>
    </xf>
    <xf numFmtId="0" fontId="5" fillId="0" borderId="89" xfId="5" applyFont="1" applyBorder="1" applyAlignment="1">
      <alignment horizontal="center" vertical="center" textRotation="90" wrapText="1"/>
    </xf>
    <xf numFmtId="0" fontId="5" fillId="0" borderId="18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textRotation="90" wrapText="1"/>
    </xf>
    <xf numFmtId="0" fontId="5" fillId="0" borderId="17" xfId="5" applyFont="1" applyBorder="1" applyAlignment="1">
      <alignment horizontal="center" vertical="center" textRotation="90" wrapText="1"/>
    </xf>
    <xf numFmtId="0" fontId="5" fillId="0" borderId="100" xfId="5" applyFont="1" applyBorder="1" applyAlignment="1">
      <alignment horizontal="center" vertical="center" textRotation="90"/>
    </xf>
    <xf numFmtId="0" fontId="21" fillId="0" borderId="48" xfId="1" applyNumberFormat="1" applyFont="1" applyFill="1" applyBorder="1" applyAlignment="1" applyProtection="1">
      <alignment horizontal="left" vertical="center" textRotation="90"/>
    </xf>
    <xf numFmtId="0" fontId="5" fillId="0" borderId="1" xfId="5" applyFont="1" applyBorder="1" applyAlignment="1">
      <alignment horizontal="center" vertical="center" textRotation="90"/>
    </xf>
    <xf numFmtId="0" fontId="15" fillId="0" borderId="50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 textRotation="90" wrapText="1"/>
    </xf>
    <xf numFmtId="0" fontId="5" fillId="0" borderId="5" xfId="5" applyFont="1" applyBorder="1" applyAlignment="1">
      <alignment horizontal="center" vertical="center" textRotation="90" wrapText="1"/>
    </xf>
    <xf numFmtId="0" fontId="5" fillId="0" borderId="29" xfId="5" applyFont="1" applyBorder="1" applyAlignment="1">
      <alignment horizontal="center" vertical="center" textRotation="90" wrapText="1"/>
    </xf>
    <xf numFmtId="0" fontId="5" fillId="0" borderId="12" xfId="5" applyFont="1" applyBorder="1" applyAlignment="1">
      <alignment horizontal="center" vertical="center" textRotation="90" wrapText="1"/>
    </xf>
    <xf numFmtId="0" fontId="5" fillId="0" borderId="55" xfId="5" applyFont="1" applyBorder="1" applyAlignment="1">
      <alignment horizontal="center" vertical="center" textRotation="90" wrapText="1"/>
    </xf>
    <xf numFmtId="0" fontId="21" fillId="0" borderId="1" xfId="1" applyNumberFormat="1" applyFont="1" applyFill="1" applyBorder="1" applyAlignment="1" applyProtection="1">
      <alignment horizontal="left" vertical="center" textRotation="90"/>
    </xf>
    <xf numFmtId="0" fontId="5" fillId="0" borderId="101" xfId="5" applyFont="1" applyBorder="1" applyAlignment="1">
      <alignment horizontal="center" vertical="center" wrapText="1"/>
    </xf>
    <xf numFmtId="0" fontId="2" fillId="0" borderId="20" xfId="5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16" fontId="5" fillId="0" borderId="9" xfId="5" applyNumberFormat="1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0" fontId="5" fillId="0" borderId="102" xfId="5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5" fillId="0" borderId="52" xfId="5" applyFont="1" applyBorder="1" applyAlignment="1">
      <alignment horizontal="center" vertical="center" wrapText="1"/>
    </xf>
    <xf numFmtId="0" fontId="7" fillId="0" borderId="52" xfId="5" applyFont="1" applyFill="1" applyBorder="1" applyAlignment="1">
      <alignment horizontal="center" vertical="center" shrinkToFit="1"/>
    </xf>
    <xf numFmtId="0" fontId="4" fillId="0" borderId="104" xfId="5" applyFont="1" applyFill="1" applyBorder="1" applyAlignment="1">
      <alignment horizontal="center" vertical="center" shrinkToFit="1"/>
    </xf>
    <xf numFmtId="0" fontId="4" fillId="0" borderId="27" xfId="5" applyFont="1" applyFill="1" applyBorder="1" applyAlignment="1">
      <alignment horizontal="center" vertical="center" shrinkToFit="1"/>
    </xf>
    <xf numFmtId="0" fontId="4" fillId="0" borderId="0" xfId="3" applyFont="1"/>
    <xf numFmtId="0" fontId="18" fillId="0" borderId="105" xfId="3" applyFont="1" applyBorder="1" applyAlignment="1">
      <alignment horizontal="center" vertical="center"/>
    </xf>
    <xf numFmtId="0" fontId="18" fillId="0" borderId="72" xfId="3" applyFont="1" applyBorder="1" applyAlignment="1">
      <alignment horizontal="center" vertical="center"/>
    </xf>
    <xf numFmtId="0" fontId="18" fillId="0" borderId="75" xfId="3" applyFont="1" applyBorder="1" applyAlignment="1">
      <alignment horizontal="center" vertical="center" textRotation="90" wrapText="1"/>
    </xf>
    <xf numFmtId="0" fontId="18" fillId="0" borderId="48" xfId="3" applyFont="1" applyBorder="1" applyAlignment="1">
      <alignment horizontal="center" vertical="center" textRotation="90" wrapText="1"/>
    </xf>
    <xf numFmtId="0" fontId="18" fillId="4" borderId="66" xfId="3" applyFont="1" applyFill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 shrinkToFit="1"/>
    </xf>
    <xf numFmtId="0" fontId="18" fillId="0" borderId="15" xfId="3" applyFont="1" applyBorder="1" applyAlignment="1">
      <alignment horizontal="center" vertical="center" wrapText="1" shrinkToFit="1"/>
    </xf>
    <xf numFmtId="0" fontId="18" fillId="0" borderId="13" xfId="1" applyNumberFormat="1" applyFont="1" applyFill="1" applyBorder="1" applyAlignment="1" applyProtection="1">
      <alignment horizontal="center" vertical="center" wrapText="1" shrinkToFit="1"/>
    </xf>
    <xf numFmtId="0" fontId="18" fillId="0" borderId="15" xfId="1" applyNumberFormat="1" applyFont="1" applyFill="1" applyBorder="1" applyAlignment="1" applyProtection="1">
      <alignment horizontal="center" vertical="center" wrapText="1" shrinkToFit="1"/>
    </xf>
    <xf numFmtId="2" fontId="18" fillId="0" borderId="48" xfId="1" applyNumberFormat="1" applyFont="1" applyFill="1" applyBorder="1" applyAlignment="1" applyProtection="1">
      <alignment horizontal="center" vertical="center" textRotation="90" wrapText="1" shrinkToFit="1"/>
    </xf>
    <xf numFmtId="0" fontId="18" fillId="0" borderId="48" xfId="3" applyFont="1" applyBorder="1" applyAlignment="1">
      <alignment horizontal="center" vertical="center" textRotation="90" wrapText="1" shrinkToFit="1"/>
    </xf>
    <xf numFmtId="0" fontId="18" fillId="4" borderId="43" xfId="3" applyFont="1" applyFill="1" applyBorder="1" applyAlignment="1">
      <alignment horizontal="center" vertical="center" wrapText="1"/>
    </xf>
    <xf numFmtId="0" fontId="18" fillId="0" borderId="106" xfId="3" applyFont="1" applyBorder="1" applyAlignment="1">
      <alignment horizontal="center" wrapText="1" shrinkToFit="1"/>
    </xf>
    <xf numFmtId="0" fontId="18" fillId="0" borderId="16" xfId="3" applyFont="1" applyBorder="1" applyAlignment="1">
      <alignment horizontal="center" textRotation="90" wrapText="1" shrinkToFit="1"/>
    </xf>
    <xf numFmtId="0" fontId="18" fillId="0" borderId="39" xfId="3" applyFont="1" applyBorder="1" applyAlignment="1">
      <alignment horizontal="center" vertical="center"/>
    </xf>
    <xf numFmtId="0" fontId="18" fillId="0" borderId="74" xfId="3" applyFont="1" applyBorder="1" applyAlignment="1">
      <alignment horizontal="center" vertical="center"/>
    </xf>
    <xf numFmtId="0" fontId="18" fillId="0" borderId="76" xfId="3" applyFont="1" applyBorder="1" applyAlignment="1">
      <alignment horizontal="center" vertical="center" textRotation="90" wrapText="1"/>
    </xf>
    <xf numFmtId="0" fontId="18" fillId="0" borderId="66" xfId="3" applyFont="1" applyBorder="1" applyAlignment="1">
      <alignment horizontal="center" vertical="center" textRotation="90" wrapText="1"/>
    </xf>
    <xf numFmtId="0" fontId="18" fillId="0" borderId="43" xfId="3" applyFont="1" applyBorder="1" applyAlignment="1">
      <alignment horizontal="center" vertical="center" wrapText="1" shrinkToFit="1"/>
    </xf>
    <xf numFmtId="0" fontId="18" fillId="0" borderId="65" xfId="3" applyFont="1" applyBorder="1" applyAlignment="1">
      <alignment horizontal="center" vertical="center" wrapText="1" shrinkToFit="1"/>
    </xf>
    <xf numFmtId="0" fontId="18" fillId="0" borderId="43" xfId="1" applyNumberFormat="1" applyFont="1" applyFill="1" applyBorder="1" applyAlignment="1" applyProtection="1">
      <alignment horizontal="center" vertical="center" wrapText="1" shrinkToFit="1"/>
    </xf>
    <xf numFmtId="0" fontId="18" fillId="0" borderId="65" xfId="1" applyNumberFormat="1" applyFont="1" applyFill="1" applyBorder="1" applyAlignment="1" applyProtection="1">
      <alignment horizontal="center" vertical="center" wrapText="1" shrinkToFit="1"/>
    </xf>
    <xf numFmtId="2" fontId="18" fillId="0" borderId="66" xfId="1" applyNumberFormat="1" applyFont="1" applyFill="1" applyBorder="1" applyAlignment="1" applyProtection="1">
      <alignment horizontal="center" vertical="center" textRotation="90" wrapText="1" shrinkToFit="1"/>
    </xf>
    <xf numFmtId="0" fontId="18" fillId="0" borderId="66" xfId="3" applyFont="1" applyBorder="1" applyAlignment="1">
      <alignment horizontal="center" vertical="center" textRotation="90" wrapText="1" shrinkToFit="1"/>
    </xf>
    <xf numFmtId="0" fontId="18" fillId="0" borderId="58" xfId="3" applyFont="1" applyBorder="1" applyAlignment="1">
      <alignment horizontal="center" vertical="center" wrapText="1"/>
    </xf>
    <xf numFmtId="0" fontId="18" fillId="0" borderId="72" xfId="3" applyFont="1" applyBorder="1" applyAlignment="1">
      <alignment horizontal="center" vertical="center" wrapText="1"/>
    </xf>
    <xf numFmtId="0" fontId="18" fillId="0" borderId="44" xfId="3" applyFont="1" applyBorder="1" applyAlignment="1">
      <alignment horizontal="center" vertical="center" wrapText="1" shrinkToFit="1"/>
    </xf>
    <xf numFmtId="0" fontId="18" fillId="0" borderId="19" xfId="3" applyFont="1" applyBorder="1" applyAlignment="1">
      <alignment horizontal="center" vertical="center" wrapText="1" shrinkToFit="1"/>
    </xf>
    <xf numFmtId="0" fontId="18" fillId="0" borderId="44" xfId="1" applyNumberFormat="1" applyFont="1" applyFill="1" applyBorder="1" applyAlignment="1" applyProtection="1">
      <alignment horizontal="center" vertical="center" wrapText="1" shrinkToFit="1"/>
    </xf>
    <xf numFmtId="0" fontId="18" fillId="0" borderId="19" xfId="1" applyNumberFormat="1" applyFont="1" applyFill="1" applyBorder="1" applyAlignment="1" applyProtection="1">
      <alignment horizontal="center" vertical="center" wrapText="1" shrinkToFit="1"/>
    </xf>
    <xf numFmtId="0" fontId="18" fillId="0" borderId="90" xfId="3" applyFont="1" applyBorder="1" applyAlignment="1">
      <alignment horizontal="center" vertical="center" wrapText="1"/>
    </xf>
    <xf numFmtId="0" fontId="18" fillId="0" borderId="74" xfId="3" applyFont="1" applyBorder="1" applyAlignment="1">
      <alignment horizontal="center" vertical="center" wrapText="1"/>
    </xf>
    <xf numFmtId="0" fontId="18" fillId="0" borderId="93" xfId="3" applyFont="1" applyBorder="1" applyAlignment="1">
      <alignment horizontal="center" vertical="center" textRotation="90" wrapText="1"/>
    </xf>
    <xf numFmtId="0" fontId="18" fillId="0" borderId="1" xfId="3" applyFont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 applyProtection="1">
      <alignment horizontal="center" vertical="center" textRotation="90" wrapText="1" shrinkToFit="1"/>
    </xf>
    <xf numFmtId="0" fontId="18" fillId="0" borderId="1" xfId="3" applyFont="1" applyBorder="1" applyAlignment="1">
      <alignment horizontal="center" vertical="center" textRotation="90" wrapText="1" shrinkToFit="1"/>
    </xf>
    <xf numFmtId="0" fontId="18" fillId="4" borderId="44" xfId="3" applyFont="1" applyFill="1" applyBorder="1" applyAlignment="1">
      <alignment horizontal="center" vertical="center" wrapText="1"/>
    </xf>
    <xf numFmtId="0" fontId="18" fillId="0" borderId="90" xfId="3" applyFont="1" applyBorder="1" applyAlignment="1">
      <alignment horizontal="center" wrapText="1" shrinkToFit="1"/>
    </xf>
    <xf numFmtId="165" fontId="4" fillId="0" borderId="1" xfId="3" applyNumberFormat="1" applyFont="1" applyBorder="1" applyAlignment="1">
      <alignment horizontal="center" vertical="center" wrapText="1"/>
    </xf>
    <xf numFmtId="0" fontId="23" fillId="0" borderId="0" xfId="0" applyFont="1"/>
    <xf numFmtId="0" fontId="14" fillId="0" borderId="0" xfId="0" applyFont="1"/>
    <xf numFmtId="0" fontId="0" fillId="0" borderId="0" xfId="0"/>
    <xf numFmtId="2" fontId="22" fillId="3" borderId="16" xfId="3" applyNumberFormat="1" applyFont="1" applyFill="1" applyBorder="1" applyAlignment="1">
      <alignment horizontal="right" shrinkToFit="1"/>
    </xf>
    <xf numFmtId="0" fontId="4" fillId="0" borderId="0" xfId="3" applyFont="1" applyFill="1"/>
    <xf numFmtId="0" fontId="2" fillId="0" borderId="0" xfId="5" applyFill="1"/>
    <xf numFmtId="0" fontId="4" fillId="0" borderId="0" xfId="3" applyFont="1"/>
    <xf numFmtId="2" fontId="7" fillId="5" borderId="2" xfId="3" applyNumberFormat="1" applyFont="1" applyFill="1" applyBorder="1" applyAlignment="1">
      <alignment shrinkToFit="1"/>
    </xf>
    <xf numFmtId="2" fontId="7" fillId="5" borderId="48" xfId="3" applyNumberFormat="1" applyFont="1" applyFill="1" applyBorder="1" applyAlignment="1">
      <alignment shrinkToFit="1"/>
    </xf>
    <xf numFmtId="0" fontId="18" fillId="0" borderId="2" xfId="3" applyFont="1" applyBorder="1" applyAlignment="1">
      <alignment horizontal="center" vertical="center" wrapText="1" shrinkToFit="1"/>
    </xf>
    <xf numFmtId="0" fontId="18" fillId="0" borderId="1" xfId="2" applyNumberFormat="1" applyFont="1" applyFill="1" applyBorder="1" applyAlignment="1" applyProtection="1">
      <alignment horizontal="center" vertical="center" wrapText="1" shrinkToFit="1"/>
    </xf>
    <xf numFmtId="0" fontId="18" fillId="0" borderId="1" xfId="6" applyNumberFormat="1" applyFont="1" applyFill="1" applyBorder="1" applyAlignment="1" applyProtection="1">
      <alignment horizontal="center" vertical="center" textRotation="90" wrapText="1" shrinkToFit="1"/>
    </xf>
    <xf numFmtId="0" fontId="18" fillId="0" borderId="1" xfId="3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 wrapText="1"/>
    </xf>
    <xf numFmtId="0" fontId="18" fillId="0" borderId="85" xfId="3" applyFont="1" applyBorder="1" applyAlignment="1">
      <alignment horizontal="center" vertical="center" wrapText="1"/>
    </xf>
    <xf numFmtId="0" fontId="18" fillId="0" borderId="60" xfId="3" applyFont="1" applyBorder="1" applyAlignment="1">
      <alignment horizontal="center" vertical="center" wrapText="1"/>
    </xf>
    <xf numFmtId="0" fontId="18" fillId="0" borderId="107" xfId="3" applyFont="1" applyBorder="1" applyAlignment="1">
      <alignment horizontal="center" vertical="center" wrapText="1"/>
    </xf>
    <xf numFmtId="0" fontId="18" fillId="0" borderId="61" xfId="3" applyFont="1" applyBorder="1" applyAlignment="1">
      <alignment horizontal="center" vertical="center" wrapText="1"/>
    </xf>
    <xf numFmtId="0" fontId="18" fillId="0" borderId="2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8" fillId="0" borderId="85" xfId="3" applyFont="1" applyBorder="1" applyAlignment="1">
      <alignment horizontal="center" vertical="center"/>
    </xf>
    <xf numFmtId="0" fontId="18" fillId="0" borderId="86" xfId="3" applyFont="1" applyBorder="1" applyAlignment="1">
      <alignment horizontal="center" vertical="center"/>
    </xf>
    <xf numFmtId="0" fontId="18" fillId="0" borderId="64" xfId="3" applyFont="1" applyBorder="1" applyAlignment="1">
      <alignment horizontal="center" vertical="center"/>
    </xf>
    <xf numFmtId="0" fontId="18" fillId="4" borderId="86" xfId="3" applyFont="1" applyFill="1" applyBorder="1" applyAlignment="1">
      <alignment horizontal="center" vertical="center" wrapText="1"/>
    </xf>
    <xf numFmtId="0" fontId="18" fillId="4" borderId="108" xfId="3" applyFont="1" applyFill="1" applyBorder="1" applyAlignment="1">
      <alignment horizontal="center" vertical="center" wrapText="1"/>
    </xf>
    <xf numFmtId="0" fontId="18" fillId="0" borderId="109" xfId="3" applyFont="1" applyBorder="1" applyAlignment="1">
      <alignment horizontal="center" wrapText="1" shrinkToFit="1"/>
    </xf>
    <xf numFmtId="0" fontId="18" fillId="0" borderId="110" xfId="3" applyFont="1" applyBorder="1" applyAlignment="1">
      <alignment horizontal="center"/>
    </xf>
    <xf numFmtId="0" fontId="18" fillId="0" borderId="111" xfId="3" applyFont="1" applyBorder="1" applyAlignment="1">
      <alignment horizontal="center"/>
    </xf>
    <xf numFmtId="0" fontId="18" fillId="0" borderId="71" xfId="3" applyFont="1" applyBorder="1" applyAlignment="1">
      <alignment horizontal="center" vertical="center"/>
    </xf>
    <xf numFmtId="0" fontId="18" fillId="0" borderId="112" xfId="3" applyFont="1" applyBorder="1" applyAlignment="1">
      <alignment horizontal="center" textRotation="90" wrapText="1" shrinkToFit="1"/>
    </xf>
    <xf numFmtId="0" fontId="18" fillId="0" borderId="73" xfId="3" applyFont="1" applyBorder="1" applyAlignment="1">
      <alignment horizontal="center" vertical="center"/>
    </xf>
    <xf numFmtId="0" fontId="18" fillId="0" borderId="56" xfId="3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 wrapText="1"/>
    </xf>
    <xf numFmtId="0" fontId="18" fillId="0" borderId="2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2" fontId="4" fillId="0" borderId="23" xfId="3" applyNumberFormat="1" applyFont="1" applyBorder="1" applyAlignment="1">
      <alignment horizontal="center" vertical="center" wrapText="1"/>
    </xf>
    <xf numFmtId="2" fontId="4" fillId="0" borderId="27" xfId="3" applyNumberFormat="1" applyFont="1" applyBorder="1" applyAlignment="1">
      <alignment horizontal="center" vertical="center" wrapText="1"/>
    </xf>
    <xf numFmtId="2" fontId="7" fillId="0" borderId="113" xfId="3" applyNumberFormat="1" applyFont="1" applyFill="1" applyBorder="1" applyAlignment="1">
      <alignment shrinkToFit="1"/>
    </xf>
    <xf numFmtId="2" fontId="26" fillId="0" borderId="114" xfId="3" applyNumberFormat="1" applyFont="1" applyFill="1" applyBorder="1"/>
    <xf numFmtId="2" fontId="7" fillId="0" borderId="33" xfId="3" applyNumberFormat="1" applyFont="1" applyFill="1" applyBorder="1" applyAlignment="1">
      <alignment shrinkToFit="1"/>
    </xf>
  </cellXfs>
  <cellStyles count="9">
    <cellStyle name="Comma" xfId="1" builtinId="3"/>
    <cellStyle name="Currency" xfId="2" builtinId="4"/>
    <cellStyle name="Normal" xfId="0" builtinId="0"/>
    <cellStyle name="Normal 2" xfId="8" xr:uid="{86B87BB1-1557-4231-8AC4-A1D47FD0A472}"/>
    <cellStyle name="Normal 3" xfId="7" xr:uid="{2D00A7CB-4A21-4401-800E-4114C3615FDD}"/>
    <cellStyle name="Normal_a_finan" xfId="3" xr:uid="{00000000-0005-0000-0000-000003000000}"/>
    <cellStyle name="Normal_bazės-bendra" xfId="4" xr:uid="{00000000-0005-0000-0000-000004000000}"/>
    <cellStyle name="Normal_Duomenys apie sp.įmones" xfId="5" xr:uid="{00000000-0005-0000-0000-000005000000}"/>
    <cellStyle name="Percent" xfId="6" builtinId="5"/>
  </cellStyles>
  <dxfs count="1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038E-7B93-4841-9A09-0C6BA45EB963}">
  <sheetPr>
    <tabColor rgb="FF92D050"/>
  </sheetPr>
  <dimension ref="A1:AL18"/>
  <sheetViews>
    <sheetView tabSelected="1" workbookViewId="0">
      <selection activeCell="F26" sqref="F26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8" width="3.5703125" style="10" customWidth="1"/>
    <col min="39" max="16384" width="10.28515625" style="10"/>
  </cols>
  <sheetData>
    <row r="1" spans="1:38">
      <c r="A1" s="8" t="s">
        <v>109</v>
      </c>
    </row>
    <row r="2" spans="1:38" s="5" customFormat="1" ht="16.5" thickBot="1">
      <c r="A2" s="8" t="s">
        <v>103</v>
      </c>
      <c r="G2" s="9"/>
    </row>
    <row r="3" spans="1:38" s="294" customFormat="1" ht="15.75" customHeight="1" thickTop="1">
      <c r="A3" s="277" t="s">
        <v>0</v>
      </c>
      <c r="B3" s="278" t="s">
        <v>34</v>
      </c>
      <c r="C3" s="279" t="s">
        <v>1</v>
      </c>
      <c r="D3" s="279"/>
      <c r="E3" s="280"/>
      <c r="F3" s="281" t="s">
        <v>2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/>
      <c r="W3" s="284" t="s">
        <v>111</v>
      </c>
      <c r="X3" s="285"/>
      <c r="Y3" s="285"/>
      <c r="Z3" s="286"/>
      <c r="AA3" s="287" t="s">
        <v>3</v>
      </c>
      <c r="AB3" s="288"/>
      <c r="AC3" s="288"/>
      <c r="AD3" s="288"/>
      <c r="AE3" s="288"/>
      <c r="AF3" s="289"/>
      <c r="AG3" s="290" t="s">
        <v>4</v>
      </c>
      <c r="AH3" s="291"/>
      <c r="AI3" s="292"/>
      <c r="AJ3" s="292"/>
      <c r="AK3" s="292"/>
      <c r="AL3" s="293"/>
    </row>
    <row r="4" spans="1:38" s="294" customFormat="1" ht="30.75" customHeight="1">
      <c r="A4" s="295"/>
      <c r="B4" s="296"/>
      <c r="C4" s="297"/>
      <c r="D4" s="297"/>
      <c r="E4" s="298"/>
      <c r="F4" s="299" t="s">
        <v>112</v>
      </c>
      <c r="G4" s="300"/>
      <c r="H4" s="300"/>
      <c r="I4" s="300"/>
      <c r="J4" s="300"/>
      <c r="K4" s="300"/>
      <c r="L4" s="300"/>
      <c r="M4" s="300"/>
      <c r="N4" s="301"/>
      <c r="O4" s="302" t="s">
        <v>113</v>
      </c>
      <c r="P4" s="303"/>
      <c r="Q4" s="304"/>
      <c r="R4" s="305" t="s">
        <v>127</v>
      </c>
      <c r="S4" s="306"/>
      <c r="T4" s="307"/>
      <c r="U4" s="302" t="s">
        <v>114</v>
      </c>
      <c r="V4" s="308"/>
      <c r="W4" s="309"/>
      <c r="X4" s="310"/>
      <c r="Y4" s="310"/>
      <c r="Z4" s="311"/>
      <c r="AA4" s="312" t="s">
        <v>9</v>
      </c>
      <c r="AB4" s="313"/>
      <c r="AC4" s="313" t="s">
        <v>10</v>
      </c>
      <c r="AD4" s="313"/>
      <c r="AE4" s="313" t="s">
        <v>11</v>
      </c>
      <c r="AF4" s="314"/>
      <c r="AG4" s="315" t="s">
        <v>115</v>
      </c>
      <c r="AH4" s="314" t="s">
        <v>116</v>
      </c>
      <c r="AI4" s="316"/>
      <c r="AJ4" s="312"/>
      <c r="AK4" s="317" t="s">
        <v>13</v>
      </c>
      <c r="AL4" s="359" t="s">
        <v>61</v>
      </c>
    </row>
    <row r="5" spans="1:38" s="294" customFormat="1" ht="15.75" customHeight="1">
      <c r="A5" s="295"/>
      <c r="B5" s="296"/>
      <c r="C5" s="318" t="s">
        <v>14</v>
      </c>
      <c r="D5" s="319" t="s">
        <v>55</v>
      </c>
      <c r="E5" s="320" t="s">
        <v>15</v>
      </c>
      <c r="F5" s="321" t="s">
        <v>62</v>
      </c>
      <c r="G5" s="322" t="s">
        <v>16</v>
      </c>
      <c r="H5" s="323" t="s">
        <v>17</v>
      </c>
      <c r="I5" s="323"/>
      <c r="J5" s="323"/>
      <c r="K5" s="323"/>
      <c r="L5" s="323"/>
      <c r="M5" s="323"/>
      <c r="N5" s="323"/>
      <c r="O5" s="324"/>
      <c r="P5" s="325"/>
      <c r="Q5" s="326"/>
      <c r="R5" s="327"/>
      <c r="S5" s="328"/>
      <c r="T5" s="329"/>
      <c r="U5" s="324"/>
      <c r="V5" s="330"/>
      <c r="W5" s="331" t="s">
        <v>18</v>
      </c>
      <c r="X5" s="332" t="s">
        <v>19</v>
      </c>
      <c r="Y5" s="332" t="s">
        <v>20</v>
      </c>
      <c r="Z5" s="333" t="s">
        <v>52</v>
      </c>
      <c r="AA5" s="334" t="s">
        <v>21</v>
      </c>
      <c r="AB5" s="322" t="s">
        <v>22</v>
      </c>
      <c r="AC5" s="323" t="s">
        <v>21</v>
      </c>
      <c r="AD5" s="322" t="s">
        <v>22</v>
      </c>
      <c r="AE5" s="323" t="s">
        <v>21</v>
      </c>
      <c r="AF5" s="335" t="s">
        <v>22</v>
      </c>
      <c r="AG5" s="336"/>
      <c r="AH5" s="337" t="s">
        <v>21</v>
      </c>
      <c r="AI5" s="338" t="s">
        <v>24</v>
      </c>
      <c r="AJ5" s="322" t="s">
        <v>23</v>
      </c>
      <c r="AK5" s="317"/>
      <c r="AL5" s="359"/>
    </row>
    <row r="6" spans="1:38" s="294" customFormat="1" ht="60" customHeight="1">
      <c r="A6" s="295"/>
      <c r="B6" s="296"/>
      <c r="C6" s="318"/>
      <c r="D6" s="339"/>
      <c r="E6" s="320"/>
      <c r="F6" s="340"/>
      <c r="G6" s="322"/>
      <c r="H6" s="341" t="s">
        <v>117</v>
      </c>
      <c r="I6" s="342" t="s">
        <v>24</v>
      </c>
      <c r="J6" s="342" t="s">
        <v>50</v>
      </c>
      <c r="K6" s="342" t="s">
        <v>25</v>
      </c>
      <c r="L6" s="342" t="s">
        <v>26</v>
      </c>
      <c r="M6" s="342" t="s">
        <v>27</v>
      </c>
      <c r="N6" s="342" t="s">
        <v>28</v>
      </c>
      <c r="O6" s="343" t="s">
        <v>29</v>
      </c>
      <c r="P6" s="343" t="s">
        <v>30</v>
      </c>
      <c r="Q6" s="343" t="s">
        <v>24</v>
      </c>
      <c r="R6" s="343" t="s">
        <v>31</v>
      </c>
      <c r="S6" s="343" t="s">
        <v>32</v>
      </c>
      <c r="T6" s="343" t="s">
        <v>30</v>
      </c>
      <c r="U6" s="343" t="s">
        <v>29</v>
      </c>
      <c r="V6" s="344" t="s">
        <v>30</v>
      </c>
      <c r="W6" s="345"/>
      <c r="X6" s="322"/>
      <c r="Y6" s="322"/>
      <c r="Z6" s="346"/>
      <c r="AA6" s="334"/>
      <c r="AB6" s="322"/>
      <c r="AC6" s="323"/>
      <c r="AD6" s="322"/>
      <c r="AE6" s="323"/>
      <c r="AF6" s="335"/>
      <c r="AG6" s="347"/>
      <c r="AH6" s="337"/>
      <c r="AI6" s="348"/>
      <c r="AJ6" s="322"/>
      <c r="AK6" s="317"/>
      <c r="AL6" s="360"/>
    </row>
    <row r="7" spans="1:38" s="294" customFormat="1" ht="16.5" thickBot="1">
      <c r="A7" s="349"/>
      <c r="B7" s="350"/>
      <c r="C7" s="351">
        <v>1</v>
      </c>
      <c r="D7" s="352" t="s">
        <v>63</v>
      </c>
      <c r="E7" s="353">
        <v>2</v>
      </c>
      <c r="F7" s="354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  <c r="S7" s="355">
        <v>16</v>
      </c>
      <c r="T7" s="355">
        <v>17</v>
      </c>
      <c r="U7" s="355">
        <v>18</v>
      </c>
      <c r="V7" s="353">
        <v>19</v>
      </c>
      <c r="W7" s="351">
        <v>20</v>
      </c>
      <c r="X7" s="355">
        <v>21</v>
      </c>
      <c r="Y7" s="355">
        <v>22</v>
      </c>
      <c r="Z7" s="353">
        <v>23</v>
      </c>
      <c r="AA7" s="351">
        <v>24</v>
      </c>
      <c r="AB7" s="355">
        <v>25</v>
      </c>
      <c r="AC7" s="355">
        <v>26</v>
      </c>
      <c r="AD7" s="355">
        <v>27</v>
      </c>
      <c r="AE7" s="355">
        <v>28</v>
      </c>
      <c r="AF7" s="356">
        <v>29</v>
      </c>
      <c r="AG7" s="357">
        <v>30</v>
      </c>
      <c r="AH7" s="358">
        <v>30</v>
      </c>
      <c r="AI7" s="355">
        <v>31</v>
      </c>
      <c r="AJ7" s="355">
        <v>32</v>
      </c>
      <c r="AK7" s="355">
        <v>33</v>
      </c>
      <c r="AL7" s="361">
        <v>34</v>
      </c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20</v>
      </c>
      <c r="G8" s="52">
        <v>2</v>
      </c>
      <c r="H8" s="53">
        <f>SUM(J8:N8)</f>
        <v>948</v>
      </c>
      <c r="I8" s="52">
        <v>302</v>
      </c>
      <c r="J8" s="52">
        <v>61</v>
      </c>
      <c r="K8" s="52">
        <v>814</v>
      </c>
      <c r="L8" s="52">
        <v>0</v>
      </c>
      <c r="M8" s="52">
        <v>0</v>
      </c>
      <c r="N8" s="52">
        <v>73</v>
      </c>
      <c r="O8" s="52">
        <v>142</v>
      </c>
      <c r="P8" s="52">
        <v>74</v>
      </c>
      <c r="Q8" s="52">
        <v>24</v>
      </c>
      <c r="R8" s="52">
        <v>4</v>
      </c>
      <c r="S8" s="52">
        <v>100</v>
      </c>
      <c r="T8" s="52">
        <v>530</v>
      </c>
      <c r="U8" s="52">
        <v>6</v>
      </c>
      <c r="V8" s="63">
        <v>13</v>
      </c>
      <c r="W8" s="52">
        <v>12</v>
      </c>
      <c r="X8" s="52">
        <v>13</v>
      </c>
      <c r="Y8" s="52">
        <v>29</v>
      </c>
      <c r="Z8" s="65">
        <v>0</v>
      </c>
      <c r="AA8" s="62">
        <v>11</v>
      </c>
      <c r="AB8" s="52">
        <v>0</v>
      </c>
      <c r="AC8" s="52">
        <v>7</v>
      </c>
      <c r="AD8" s="52">
        <v>0</v>
      </c>
      <c r="AE8" s="52">
        <v>0</v>
      </c>
      <c r="AF8" s="63">
        <v>0</v>
      </c>
      <c r="AG8" s="52">
        <v>3</v>
      </c>
      <c r="AH8" s="52">
        <v>3</v>
      </c>
      <c r="AI8" s="52">
        <v>2</v>
      </c>
      <c r="AJ8" s="52">
        <v>1</v>
      </c>
      <c r="AK8" s="52">
        <v>1</v>
      </c>
      <c r="AL8" s="363">
        <v>19</v>
      </c>
    </row>
    <row r="9" spans="1:38" s="5" customFormat="1" ht="25.5">
      <c r="A9" s="67">
        <v>2</v>
      </c>
      <c r="B9" s="24" t="s">
        <v>107</v>
      </c>
      <c r="C9" s="62">
        <v>6</v>
      </c>
      <c r="D9" s="52">
        <v>6</v>
      </c>
      <c r="E9" s="63"/>
      <c r="F9" s="62">
        <v>31</v>
      </c>
      <c r="G9" s="52">
        <v>1</v>
      </c>
      <c r="H9" s="53">
        <f>SUM(J9:N9)</f>
        <v>1136</v>
      </c>
      <c r="I9" s="52">
        <v>411</v>
      </c>
      <c r="J9" s="52">
        <v>50</v>
      </c>
      <c r="K9" s="52">
        <v>939</v>
      </c>
      <c r="L9" s="52">
        <v>26</v>
      </c>
      <c r="M9" s="52">
        <v>0</v>
      </c>
      <c r="N9" s="52">
        <v>121</v>
      </c>
      <c r="O9" s="52">
        <v>2</v>
      </c>
      <c r="P9" s="52">
        <v>160</v>
      </c>
      <c r="Q9" s="52">
        <v>71</v>
      </c>
      <c r="R9" s="52">
        <v>20</v>
      </c>
      <c r="S9" s="52">
        <v>228</v>
      </c>
      <c r="T9" s="52">
        <v>1834</v>
      </c>
      <c r="U9" s="52">
        <v>6</v>
      </c>
      <c r="V9" s="63">
        <v>167</v>
      </c>
      <c r="W9" s="52">
        <v>37</v>
      </c>
      <c r="X9" s="52">
        <v>10</v>
      </c>
      <c r="Y9" s="52">
        <v>32</v>
      </c>
      <c r="Z9" s="65">
        <v>0</v>
      </c>
      <c r="AA9" s="62">
        <v>0</v>
      </c>
      <c r="AB9" s="52">
        <v>0</v>
      </c>
      <c r="AC9" s="52">
        <v>0</v>
      </c>
      <c r="AD9" s="52">
        <v>0</v>
      </c>
      <c r="AE9" s="52">
        <v>1</v>
      </c>
      <c r="AF9" s="63">
        <v>0</v>
      </c>
      <c r="AG9" s="52">
        <v>10</v>
      </c>
      <c r="AH9" s="52">
        <v>3</v>
      </c>
      <c r="AI9" s="52">
        <v>0</v>
      </c>
      <c r="AJ9" s="52">
        <v>2</v>
      </c>
      <c r="AK9" s="52">
        <v>2</v>
      </c>
      <c r="AL9" s="364">
        <v>42</v>
      </c>
    </row>
    <row r="10" spans="1:38" s="5" customFormat="1" ht="25.5">
      <c r="A10" s="67">
        <v>3</v>
      </c>
      <c r="B10" s="25" t="s">
        <v>78</v>
      </c>
      <c r="C10" s="62">
        <v>19</v>
      </c>
      <c r="D10" s="52">
        <v>19</v>
      </c>
      <c r="E10" s="63"/>
      <c r="F10" s="62">
        <v>19</v>
      </c>
      <c r="G10" s="52">
        <v>1</v>
      </c>
      <c r="H10" s="53">
        <f>SUM(J10:N10)</f>
        <v>674</v>
      </c>
      <c r="I10" s="52">
        <v>139</v>
      </c>
      <c r="J10" s="52">
        <v>57</v>
      </c>
      <c r="K10" s="52">
        <v>617</v>
      </c>
      <c r="L10" s="52"/>
      <c r="M10" s="52"/>
      <c r="N10" s="52"/>
      <c r="O10" s="52"/>
      <c r="P10" s="52"/>
      <c r="Q10" s="52"/>
      <c r="R10" s="52">
        <v>19</v>
      </c>
      <c r="S10" s="52">
        <v>410</v>
      </c>
      <c r="T10" s="52">
        <v>1124</v>
      </c>
      <c r="U10" s="52"/>
      <c r="V10" s="63"/>
      <c r="W10" s="52">
        <v>1</v>
      </c>
      <c r="X10" s="52">
        <v>19</v>
      </c>
      <c r="Y10" s="52">
        <v>21</v>
      </c>
      <c r="Z10" s="65"/>
      <c r="AA10" s="62"/>
      <c r="AB10" s="52"/>
      <c r="AC10" s="52"/>
      <c r="AD10" s="52"/>
      <c r="AE10" s="52"/>
      <c r="AF10" s="63"/>
      <c r="AG10" s="52">
        <v>2</v>
      </c>
      <c r="AH10" s="52">
        <v>3</v>
      </c>
      <c r="AI10" s="52">
        <v>1</v>
      </c>
      <c r="AJ10" s="52">
        <v>1</v>
      </c>
      <c r="AK10" s="52"/>
      <c r="AL10" s="364">
        <v>50</v>
      </c>
    </row>
    <row r="11" spans="1:38" s="5" customFormat="1" ht="24" customHeight="1">
      <c r="A11" s="67">
        <v>4</v>
      </c>
      <c r="B11" s="25" t="s">
        <v>105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2</v>
      </c>
      <c r="P11" s="52">
        <v>195</v>
      </c>
      <c r="Q11" s="52">
        <v>64</v>
      </c>
      <c r="R11" s="52">
        <v>12</v>
      </c>
      <c r="S11" s="52">
        <v>96</v>
      </c>
      <c r="T11" s="52">
        <v>2112</v>
      </c>
      <c r="U11" s="52">
        <v>3</v>
      </c>
      <c r="V11" s="63">
        <v>56</v>
      </c>
      <c r="W11" s="52">
        <v>13</v>
      </c>
      <c r="X11" s="52">
        <v>0</v>
      </c>
      <c r="Y11" s="52">
        <v>16</v>
      </c>
      <c r="Z11" s="65">
        <v>0</v>
      </c>
      <c r="AA11" s="62">
        <v>29</v>
      </c>
      <c r="AB11" s="52">
        <v>0</v>
      </c>
      <c r="AC11" s="52">
        <v>0</v>
      </c>
      <c r="AD11" s="52">
        <v>0</v>
      </c>
      <c r="AE11" s="52">
        <v>0</v>
      </c>
      <c r="AF11" s="63">
        <v>0</v>
      </c>
      <c r="AG11" s="52">
        <v>0</v>
      </c>
      <c r="AH11" s="52">
        <v>3</v>
      </c>
      <c r="AI11" s="52">
        <v>1</v>
      </c>
      <c r="AJ11" s="52">
        <v>2</v>
      </c>
      <c r="AK11" s="52">
        <v>1</v>
      </c>
      <c r="AL11" s="364"/>
    </row>
    <row r="12" spans="1:38" s="5" customFormat="1" ht="25.5">
      <c r="A12" s="67">
        <v>5</v>
      </c>
      <c r="B12" s="25" t="s">
        <v>80</v>
      </c>
      <c r="C12" s="62">
        <v>33</v>
      </c>
      <c r="D12" s="52">
        <v>14</v>
      </c>
      <c r="E12" s="63"/>
      <c r="F12" s="62">
        <v>17</v>
      </c>
      <c r="G12" s="52"/>
      <c r="H12" s="53">
        <f>SUM(J12:N12)</f>
        <v>1136</v>
      </c>
      <c r="I12" s="52">
        <v>272</v>
      </c>
      <c r="J12" s="52"/>
      <c r="K12" s="52">
        <v>798</v>
      </c>
      <c r="L12" s="52">
        <v>316</v>
      </c>
      <c r="M12" s="52">
        <v>22</v>
      </c>
      <c r="N12" s="52"/>
      <c r="O12" s="52">
        <v>7</v>
      </c>
      <c r="P12" s="52">
        <v>652</v>
      </c>
      <c r="Q12" s="52">
        <v>252</v>
      </c>
      <c r="R12" s="52">
        <v>9</v>
      </c>
      <c r="S12" s="52">
        <v>54</v>
      </c>
      <c r="T12" s="52">
        <v>167</v>
      </c>
      <c r="U12" s="52">
        <v>1</v>
      </c>
      <c r="V12" s="63">
        <v>10</v>
      </c>
      <c r="W12" s="52">
        <v>26</v>
      </c>
      <c r="X12" s="52"/>
      <c r="Y12" s="52">
        <v>18</v>
      </c>
      <c r="Z12" s="65"/>
      <c r="AA12" s="62"/>
      <c r="AB12" s="52"/>
      <c r="AC12" s="52"/>
      <c r="AD12" s="52"/>
      <c r="AE12" s="52"/>
      <c r="AF12" s="63"/>
      <c r="AG12" s="52"/>
      <c r="AH12" s="52">
        <v>2</v>
      </c>
      <c r="AI12" s="52">
        <v>2</v>
      </c>
      <c r="AJ12" s="52">
        <v>2</v>
      </c>
      <c r="AK12" s="52">
        <v>1</v>
      </c>
      <c r="AL12" s="364">
        <v>56</v>
      </c>
    </row>
    <row r="13" spans="1:38" s="5" customFormat="1" ht="13.5" thickBot="1">
      <c r="A13" s="139" t="s">
        <v>85</v>
      </c>
      <c r="B13" s="140"/>
      <c r="C13" s="64">
        <f t="shared" ref="C13:AK13" si="0">SUM(C8:C12)</f>
        <v>70</v>
      </c>
      <c r="D13" s="28">
        <f t="shared" si="0"/>
        <v>48</v>
      </c>
      <c r="E13" s="29">
        <f t="shared" si="0"/>
        <v>0</v>
      </c>
      <c r="F13" s="64">
        <f t="shared" si="0"/>
        <v>87</v>
      </c>
      <c r="G13" s="28">
        <f t="shared" si="0"/>
        <v>4</v>
      </c>
      <c r="H13" s="43">
        <f t="shared" si="0"/>
        <v>3894</v>
      </c>
      <c r="I13" s="28">
        <f t="shared" si="0"/>
        <v>1124</v>
      </c>
      <c r="J13" s="28">
        <f t="shared" si="0"/>
        <v>168</v>
      </c>
      <c r="K13" s="28">
        <f t="shared" si="0"/>
        <v>3168</v>
      </c>
      <c r="L13" s="28">
        <f t="shared" si="0"/>
        <v>342</v>
      </c>
      <c r="M13" s="28">
        <f t="shared" si="0"/>
        <v>22</v>
      </c>
      <c r="N13" s="28">
        <f t="shared" si="0"/>
        <v>194</v>
      </c>
      <c r="O13" s="28">
        <f t="shared" si="0"/>
        <v>153</v>
      </c>
      <c r="P13" s="28">
        <f t="shared" si="0"/>
        <v>1081</v>
      </c>
      <c r="Q13" s="28">
        <f t="shared" si="0"/>
        <v>411</v>
      </c>
      <c r="R13" s="28">
        <f t="shared" si="0"/>
        <v>64</v>
      </c>
      <c r="S13" s="28">
        <f t="shared" si="0"/>
        <v>888</v>
      </c>
      <c r="T13" s="28">
        <f t="shared" si="0"/>
        <v>5767</v>
      </c>
      <c r="U13" s="28">
        <f t="shared" si="0"/>
        <v>16</v>
      </c>
      <c r="V13" s="29">
        <f t="shared" si="0"/>
        <v>246</v>
      </c>
      <c r="W13" s="27">
        <f t="shared" si="0"/>
        <v>89</v>
      </c>
      <c r="X13" s="28">
        <f t="shared" si="0"/>
        <v>42</v>
      </c>
      <c r="Y13" s="28">
        <f t="shared" si="0"/>
        <v>116</v>
      </c>
      <c r="Z13" s="66">
        <f t="shared" si="0"/>
        <v>0</v>
      </c>
      <c r="AA13" s="64">
        <f t="shared" si="0"/>
        <v>40</v>
      </c>
      <c r="AB13" s="28">
        <f t="shared" si="0"/>
        <v>0</v>
      </c>
      <c r="AC13" s="28">
        <f t="shared" si="0"/>
        <v>7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15</v>
      </c>
      <c r="AH13" s="28">
        <f t="shared" si="0"/>
        <v>14</v>
      </c>
      <c r="AI13" s="28">
        <f t="shared" si="0"/>
        <v>6</v>
      </c>
      <c r="AJ13" s="28">
        <f t="shared" si="0"/>
        <v>8</v>
      </c>
      <c r="AK13" s="28">
        <f t="shared" si="0"/>
        <v>5</v>
      </c>
      <c r="AL13" s="362">
        <f t="shared" ref="AL13" si="1">SUM(AL8:AL12)</f>
        <v>167</v>
      </c>
    </row>
    <row r="14" spans="1:38" s="408" customFormat="1" ht="13.5" thickTop="1">
      <c r="A14" s="406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</row>
    <row r="15" spans="1:38" s="408" customFormat="1" ht="12.75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</row>
    <row r="18" spans="13:13">
      <c r="M18" s="26"/>
    </row>
  </sheetData>
  <mergeCells count="38">
    <mergeCell ref="A13:B13"/>
    <mergeCell ref="A3:A7"/>
    <mergeCell ref="B3:B7"/>
    <mergeCell ref="AG3:AL3"/>
    <mergeCell ref="AG4:AG6"/>
    <mergeCell ref="AH4:AJ4"/>
    <mergeCell ref="AL4:AL6"/>
    <mergeCell ref="AJ5:AJ6"/>
    <mergeCell ref="AD5:AD6"/>
    <mergeCell ref="AE5:AE6"/>
    <mergeCell ref="AF5:AF6"/>
    <mergeCell ref="AH5:AH6"/>
    <mergeCell ref="AI5:AI6"/>
    <mergeCell ref="AK4:AK6"/>
    <mergeCell ref="C5:C6"/>
    <mergeCell ref="D5:D6"/>
    <mergeCell ref="E5:E6"/>
    <mergeCell ref="F5:F6"/>
    <mergeCell ref="G5:G6"/>
    <mergeCell ref="H5:N5"/>
    <mergeCell ref="W5:W6"/>
    <mergeCell ref="X5:X6"/>
    <mergeCell ref="Y5:Y6"/>
    <mergeCell ref="F4:N4"/>
    <mergeCell ref="O4:Q5"/>
    <mergeCell ref="R4:T5"/>
    <mergeCell ref="U4:V5"/>
    <mergeCell ref="AA4:AB4"/>
    <mergeCell ref="AC4:AD4"/>
    <mergeCell ref="AE4:AF4"/>
    <mergeCell ref="C3:E4"/>
    <mergeCell ref="F3:V3"/>
    <mergeCell ref="W3:Z4"/>
    <mergeCell ref="AA3:AF3"/>
    <mergeCell ref="Z5:Z6"/>
    <mergeCell ref="AA5:AA6"/>
    <mergeCell ref="AB5:AB6"/>
    <mergeCell ref="AC5:AC6"/>
  </mergeCells>
  <conditionalFormatting sqref="C8:AK12">
    <cfRule type="cellIs" dxfId="16" priority="2" stopIfTrue="1" operator="equal">
      <formula>0</formula>
    </cfRule>
  </conditionalFormatting>
  <conditionalFormatting sqref="AL8:AL12">
    <cfRule type="cellIs" dxfId="15" priority="1" stopIfTrue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18"/>
  <sheetViews>
    <sheetView zoomScale="85" zoomScaleNormal="85" workbookViewId="0">
      <selection activeCell="C17" sqref="C17:C18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8" s="30" customFormat="1" ht="12" customHeight="1">
      <c r="A1" s="3" t="s">
        <v>82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38" s="30" customFormat="1" ht="12.75" customHeight="1">
      <c r="A2" s="265" t="s">
        <v>0</v>
      </c>
      <c r="B2" s="265" t="s">
        <v>34</v>
      </c>
      <c r="C2" s="267" t="s">
        <v>35</v>
      </c>
      <c r="D2" s="267"/>
      <c r="E2" s="268"/>
      <c r="F2" s="268"/>
      <c r="G2" s="268"/>
      <c r="H2" s="268"/>
      <c r="I2" s="268"/>
      <c r="J2" s="260" t="s">
        <v>36</v>
      </c>
      <c r="K2" s="268" t="s">
        <v>37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0" t="s">
        <v>38</v>
      </c>
      <c r="W2" s="34"/>
      <c r="X2" s="254" t="s">
        <v>64</v>
      </c>
      <c r="Y2" s="254"/>
      <c r="Z2" s="254"/>
      <c r="AA2" s="254"/>
      <c r="AB2" s="254"/>
      <c r="AC2" s="254"/>
    </row>
    <row r="3" spans="1:38" s="30" customFormat="1" ht="12.75" customHeight="1">
      <c r="A3" s="265"/>
      <c r="B3" s="266"/>
      <c r="C3" s="255" t="s">
        <v>39</v>
      </c>
      <c r="D3" s="187"/>
      <c r="E3" s="190" t="s">
        <v>40</v>
      </c>
      <c r="F3" s="193" t="s">
        <v>65</v>
      </c>
      <c r="G3" s="193" t="s">
        <v>41</v>
      </c>
      <c r="H3" s="193" t="s">
        <v>42</v>
      </c>
      <c r="I3" s="193" t="s">
        <v>43</v>
      </c>
      <c r="J3" s="261"/>
      <c r="K3" s="202" t="s">
        <v>66</v>
      </c>
      <c r="L3" s="197"/>
      <c r="M3" s="202" t="s">
        <v>67</v>
      </c>
      <c r="N3" s="197"/>
      <c r="O3" s="202" t="s">
        <v>74</v>
      </c>
      <c r="P3" s="197"/>
      <c r="Q3" s="269" t="s">
        <v>44</v>
      </c>
      <c r="R3" s="270"/>
      <c r="S3" s="269" t="s">
        <v>56</v>
      </c>
      <c r="T3" s="35"/>
      <c r="U3" s="35"/>
      <c r="V3" s="261"/>
      <c r="W3" s="34"/>
      <c r="X3" s="253" t="s">
        <v>68</v>
      </c>
      <c r="Y3" s="253" t="s">
        <v>69</v>
      </c>
      <c r="Z3" s="253" t="s">
        <v>70</v>
      </c>
      <c r="AA3" s="253" t="s">
        <v>71</v>
      </c>
      <c r="AB3" s="253" t="s">
        <v>72</v>
      </c>
      <c r="AC3" s="253" t="s">
        <v>73</v>
      </c>
    </row>
    <row r="4" spans="1:38" s="30" customFormat="1" ht="12.75" customHeight="1">
      <c r="A4" s="265"/>
      <c r="B4" s="266"/>
      <c r="C4" s="256"/>
      <c r="D4" s="189"/>
      <c r="E4" s="191"/>
      <c r="F4" s="194"/>
      <c r="G4" s="194"/>
      <c r="H4" s="194"/>
      <c r="I4" s="194"/>
      <c r="J4" s="261"/>
      <c r="K4" s="203"/>
      <c r="L4" s="199"/>
      <c r="M4" s="203"/>
      <c r="N4" s="199"/>
      <c r="O4" s="203"/>
      <c r="P4" s="199"/>
      <c r="Q4" s="271"/>
      <c r="R4" s="272"/>
      <c r="S4" s="271"/>
      <c r="T4" s="35"/>
      <c r="U4" s="35"/>
      <c r="V4" s="261"/>
      <c r="W4" s="34"/>
      <c r="X4" s="253"/>
      <c r="Y4" s="253"/>
      <c r="Z4" s="253"/>
      <c r="AA4" s="253"/>
      <c r="AB4" s="253"/>
      <c r="AC4" s="253"/>
    </row>
    <row r="5" spans="1:38" s="30" customFormat="1" ht="24" customHeight="1">
      <c r="A5" s="265"/>
      <c r="B5" s="266"/>
      <c r="C5" s="159" t="s">
        <v>53</v>
      </c>
      <c r="D5" s="159" t="s">
        <v>54</v>
      </c>
      <c r="E5" s="191"/>
      <c r="F5" s="194" t="s">
        <v>65</v>
      </c>
      <c r="G5" s="194"/>
      <c r="H5" s="194"/>
      <c r="I5" s="194"/>
      <c r="J5" s="261"/>
      <c r="K5" s="204"/>
      <c r="L5" s="201"/>
      <c r="M5" s="204"/>
      <c r="N5" s="201"/>
      <c r="O5" s="204"/>
      <c r="P5" s="201"/>
      <c r="Q5" s="273"/>
      <c r="R5" s="274"/>
      <c r="S5" s="273"/>
      <c r="T5" s="263" t="s">
        <v>57</v>
      </c>
      <c r="U5" s="276" t="s">
        <v>45</v>
      </c>
      <c r="V5" s="261"/>
      <c r="W5" s="34"/>
      <c r="X5" s="253"/>
      <c r="Y5" s="253"/>
      <c r="Z5" s="253"/>
      <c r="AA5" s="253"/>
      <c r="AB5" s="253"/>
      <c r="AC5" s="253"/>
    </row>
    <row r="6" spans="1:38" ht="52.5" customHeight="1">
      <c r="A6" s="260"/>
      <c r="B6" s="266"/>
      <c r="C6" s="275"/>
      <c r="D6" s="259"/>
      <c r="E6" s="257"/>
      <c r="F6" s="258"/>
      <c r="G6" s="258"/>
      <c r="H6" s="258"/>
      <c r="I6" s="258"/>
      <c r="J6" s="262"/>
      <c r="K6" s="4" t="s">
        <v>46</v>
      </c>
      <c r="L6" s="4" t="s">
        <v>47</v>
      </c>
      <c r="M6" s="4" t="s">
        <v>46</v>
      </c>
      <c r="N6" s="4" t="s">
        <v>47</v>
      </c>
      <c r="O6" s="4" t="s">
        <v>46</v>
      </c>
      <c r="P6" s="4" t="s">
        <v>47</v>
      </c>
      <c r="Q6" s="1" t="s">
        <v>48</v>
      </c>
      <c r="R6" s="2" t="s">
        <v>49</v>
      </c>
      <c r="S6" s="2" t="s">
        <v>58</v>
      </c>
      <c r="T6" s="264"/>
      <c r="U6" s="276"/>
      <c r="V6" s="262"/>
      <c r="X6" s="253"/>
      <c r="Y6" s="253"/>
      <c r="Z6" s="253"/>
      <c r="AA6" s="253"/>
      <c r="AB6" s="253"/>
      <c r="AC6" s="253"/>
    </row>
    <row r="7" spans="1:38" ht="25.5">
      <c r="A7" s="39">
        <v>1</v>
      </c>
      <c r="B7" s="24" t="s">
        <v>83</v>
      </c>
      <c r="C7" s="44">
        <v>147.30000000000001</v>
      </c>
      <c r="D7" s="44">
        <v>64.599999999999994</v>
      </c>
      <c r="E7" s="44"/>
      <c r="F7" s="44"/>
      <c r="G7" s="44"/>
      <c r="H7" s="44">
        <v>120.7</v>
      </c>
      <c r="I7" s="44">
        <v>14.2</v>
      </c>
      <c r="J7" s="45">
        <f>SUM(C7:I7)</f>
        <v>346.8</v>
      </c>
      <c r="K7" s="44">
        <v>160.6</v>
      </c>
      <c r="L7" s="44">
        <v>40</v>
      </c>
      <c r="M7" s="44">
        <v>10.6</v>
      </c>
      <c r="N7" s="44"/>
      <c r="O7" s="44"/>
      <c r="P7" s="44"/>
      <c r="Q7" s="44"/>
      <c r="R7" s="44"/>
      <c r="S7" s="44">
        <v>5.6</v>
      </c>
      <c r="T7" s="44">
        <v>42.8</v>
      </c>
      <c r="U7" s="44">
        <v>68.2</v>
      </c>
      <c r="V7" s="45">
        <f>SUM(K7:U7)</f>
        <v>327.79999999999995</v>
      </c>
      <c r="W7" s="46"/>
      <c r="X7" s="44">
        <v>0.8</v>
      </c>
      <c r="Y7" s="44">
        <v>26.6</v>
      </c>
      <c r="Z7" s="44">
        <v>0.2</v>
      </c>
      <c r="AA7" s="44">
        <v>28.9</v>
      </c>
      <c r="AB7" s="44">
        <v>56.1</v>
      </c>
      <c r="AC7" s="44">
        <v>1.4</v>
      </c>
    </row>
    <row r="8" spans="1:38" ht="25.5">
      <c r="A8" s="40">
        <v>2</v>
      </c>
      <c r="B8" s="24" t="s">
        <v>77</v>
      </c>
      <c r="C8" s="47">
        <v>606.1</v>
      </c>
      <c r="D8" s="47">
        <v>55.6</v>
      </c>
      <c r="E8" s="47"/>
      <c r="F8" s="47"/>
      <c r="G8" s="47"/>
      <c r="H8" s="47"/>
      <c r="I8" s="47">
        <v>17</v>
      </c>
      <c r="J8" s="45">
        <f>SUM(C8:I8)</f>
        <v>678.7</v>
      </c>
      <c r="K8" s="47">
        <v>63.5</v>
      </c>
      <c r="L8" s="47">
        <v>145.4</v>
      </c>
      <c r="M8" s="47">
        <v>77.400000000000006</v>
      </c>
      <c r="N8" s="47"/>
      <c r="O8" s="47">
        <v>5.9</v>
      </c>
      <c r="P8" s="47"/>
      <c r="Q8" s="47">
        <v>1.2</v>
      </c>
      <c r="R8" s="47"/>
      <c r="S8" s="47">
        <v>2.1</v>
      </c>
      <c r="T8" s="47">
        <v>58</v>
      </c>
      <c r="U8" s="47">
        <v>318.2</v>
      </c>
      <c r="V8" s="45">
        <f>SUM(K8:U8)</f>
        <v>671.7</v>
      </c>
      <c r="W8" s="48"/>
      <c r="X8" s="47">
        <v>6.3</v>
      </c>
      <c r="Y8" s="47">
        <v>6.9</v>
      </c>
      <c r="Z8" s="47">
        <v>2</v>
      </c>
      <c r="AA8" s="47">
        <v>6.7</v>
      </c>
      <c r="AB8" s="47">
        <v>86.9</v>
      </c>
      <c r="AC8" s="47">
        <v>1.1000000000000001</v>
      </c>
    </row>
    <row r="9" spans="1:38" ht="25.5">
      <c r="A9" s="40">
        <v>3</v>
      </c>
      <c r="B9" s="25" t="s">
        <v>78</v>
      </c>
      <c r="C9" s="47">
        <v>92.7</v>
      </c>
      <c r="D9" s="47">
        <v>62.6</v>
      </c>
      <c r="E9" s="47">
        <v>0.8</v>
      </c>
      <c r="F9" s="47"/>
      <c r="G9" s="47">
        <v>8.9</v>
      </c>
      <c r="H9" s="47"/>
      <c r="I9" s="47">
        <v>26.6</v>
      </c>
      <c r="J9" s="45">
        <f>SUM(C9:I9)</f>
        <v>191.60000000000002</v>
      </c>
      <c r="K9" s="47">
        <v>30.1</v>
      </c>
      <c r="L9" s="47">
        <v>43.1</v>
      </c>
      <c r="M9" s="47">
        <v>16.2</v>
      </c>
      <c r="N9" s="47"/>
      <c r="O9" s="47">
        <v>0.4</v>
      </c>
      <c r="P9" s="47"/>
      <c r="Q9" s="47">
        <v>0.4</v>
      </c>
      <c r="R9" s="47"/>
      <c r="S9" s="47">
        <v>3.2</v>
      </c>
      <c r="T9" s="47">
        <v>42.4</v>
      </c>
      <c r="U9" s="47">
        <v>49.2</v>
      </c>
      <c r="V9" s="45">
        <f>SUM(K9:U9)</f>
        <v>185</v>
      </c>
      <c r="W9" s="48"/>
      <c r="X9" s="47">
        <v>0.5</v>
      </c>
      <c r="Y9" s="47">
        <v>3.4</v>
      </c>
      <c r="Z9" s="47">
        <v>0.1</v>
      </c>
      <c r="AA9" s="47">
        <v>17.399999999999999</v>
      </c>
      <c r="AB9" s="47">
        <v>19.5</v>
      </c>
      <c r="AC9" s="47">
        <v>0.25</v>
      </c>
    </row>
    <row r="10" spans="1:38" ht="25.5">
      <c r="A10" s="39">
        <v>4</v>
      </c>
      <c r="B10" s="25" t="s">
        <v>79</v>
      </c>
      <c r="C10" s="47">
        <v>55.6</v>
      </c>
      <c r="D10" s="47">
        <v>25.9</v>
      </c>
      <c r="E10" s="47"/>
      <c r="F10" s="47">
        <v>49.2</v>
      </c>
      <c r="G10" s="47">
        <v>0.9</v>
      </c>
      <c r="H10" s="47"/>
      <c r="I10" s="47">
        <v>9.8000000000000007</v>
      </c>
      <c r="J10" s="45">
        <f>SUM(C10:I10)</f>
        <v>141.4</v>
      </c>
      <c r="K10" s="47"/>
      <c r="L10" s="47">
        <v>43</v>
      </c>
      <c r="M10" s="47">
        <v>14.1</v>
      </c>
      <c r="N10" s="47"/>
      <c r="O10" s="47">
        <v>41.1</v>
      </c>
      <c r="P10" s="47"/>
      <c r="Q10" s="47">
        <v>2.6</v>
      </c>
      <c r="R10" s="47"/>
      <c r="S10" s="47"/>
      <c r="T10" s="47">
        <v>38.6</v>
      </c>
      <c r="U10" s="47">
        <v>15.7</v>
      </c>
      <c r="V10" s="45">
        <f>SUM(K10:U10)</f>
        <v>155.1</v>
      </c>
      <c r="W10" s="48"/>
      <c r="X10" s="47">
        <v>0.4</v>
      </c>
      <c r="Y10" s="47"/>
      <c r="Z10" s="47">
        <v>0.4</v>
      </c>
      <c r="AA10" s="47">
        <v>16.399999999999999</v>
      </c>
      <c r="AB10" s="47">
        <v>18</v>
      </c>
      <c r="AC10" s="47">
        <v>1.5</v>
      </c>
    </row>
    <row r="11" spans="1:38" ht="25.5">
      <c r="A11" s="40">
        <v>5</v>
      </c>
      <c r="B11" s="25" t="s">
        <v>80</v>
      </c>
      <c r="C11" s="58">
        <v>45.7</v>
      </c>
      <c r="D11" s="47">
        <v>4.8</v>
      </c>
      <c r="E11" s="47"/>
      <c r="F11" s="47"/>
      <c r="G11" s="47">
        <v>12.9</v>
      </c>
      <c r="H11" s="47"/>
      <c r="I11" s="47"/>
      <c r="J11" s="45">
        <f>SUM(C11:I11)</f>
        <v>63.4</v>
      </c>
      <c r="K11" s="47">
        <v>7.1</v>
      </c>
      <c r="L11" s="47">
        <v>25.2</v>
      </c>
      <c r="M11" s="47">
        <v>4.8</v>
      </c>
      <c r="N11" s="47"/>
      <c r="O11" s="47">
        <v>17.7</v>
      </c>
      <c r="P11" s="47"/>
      <c r="Q11" s="47"/>
      <c r="R11" s="47"/>
      <c r="S11" s="47"/>
      <c r="T11" s="47">
        <v>8.1</v>
      </c>
      <c r="U11" s="47">
        <v>0.5</v>
      </c>
      <c r="V11" s="45">
        <f>SUM(K11:U11)</f>
        <v>63.4</v>
      </c>
      <c r="W11" s="48"/>
      <c r="X11" s="47">
        <v>0.1</v>
      </c>
      <c r="Y11" s="47">
        <v>0.5</v>
      </c>
      <c r="Z11" s="47">
        <v>0.4</v>
      </c>
      <c r="AA11" s="47">
        <v>22</v>
      </c>
      <c r="AB11" s="47">
        <v>0.4</v>
      </c>
      <c r="AC11" s="47"/>
    </row>
    <row r="12" spans="1:38">
      <c r="A12" s="7"/>
      <c r="B12" s="36" t="s">
        <v>33</v>
      </c>
      <c r="C12" s="49">
        <f t="shared" ref="C12:O12" si="0">SUM(C7:C11)</f>
        <v>947.4000000000002</v>
      </c>
      <c r="D12" s="49">
        <f t="shared" si="0"/>
        <v>213.5</v>
      </c>
      <c r="E12" s="49">
        <f t="shared" si="0"/>
        <v>0.8</v>
      </c>
      <c r="F12" s="49">
        <f t="shared" si="0"/>
        <v>49.2</v>
      </c>
      <c r="G12" s="49">
        <f t="shared" si="0"/>
        <v>22.700000000000003</v>
      </c>
      <c r="H12" s="49">
        <f t="shared" si="0"/>
        <v>120.7</v>
      </c>
      <c r="I12" s="49">
        <f t="shared" si="0"/>
        <v>67.599999999999994</v>
      </c>
      <c r="J12" s="50">
        <f t="shared" si="0"/>
        <v>1421.9</v>
      </c>
      <c r="K12" s="49">
        <f t="shared" si="0"/>
        <v>261.3</v>
      </c>
      <c r="L12" s="49">
        <f t="shared" si="0"/>
        <v>296.7</v>
      </c>
      <c r="M12" s="49">
        <f t="shared" si="0"/>
        <v>123.1</v>
      </c>
      <c r="N12" s="49">
        <f t="shared" si="0"/>
        <v>0</v>
      </c>
      <c r="O12" s="49">
        <f t="shared" si="0"/>
        <v>65.100000000000009</v>
      </c>
      <c r="P12" s="49">
        <f t="shared" ref="P12:U12" si="1">SUM(P7:P11)</f>
        <v>0</v>
      </c>
      <c r="Q12" s="49">
        <f t="shared" si="1"/>
        <v>4.2</v>
      </c>
      <c r="R12" s="49">
        <f t="shared" si="1"/>
        <v>0</v>
      </c>
      <c r="S12" s="49">
        <f t="shared" si="1"/>
        <v>10.899999999999999</v>
      </c>
      <c r="T12" s="49">
        <f t="shared" si="1"/>
        <v>189.89999999999998</v>
      </c>
      <c r="U12" s="49">
        <f t="shared" si="1"/>
        <v>451.79999999999995</v>
      </c>
      <c r="V12" s="51">
        <f>SUM(V7:V11)</f>
        <v>1403</v>
      </c>
      <c r="W12" s="48"/>
      <c r="X12" s="51">
        <f t="shared" ref="X12:AC12" si="2">SUM(X7:X11)</f>
        <v>8.1</v>
      </c>
      <c r="Y12" s="51">
        <f t="shared" si="2"/>
        <v>37.4</v>
      </c>
      <c r="Z12" s="51">
        <f t="shared" si="2"/>
        <v>3.1</v>
      </c>
      <c r="AA12" s="51">
        <f t="shared" si="2"/>
        <v>91.4</v>
      </c>
      <c r="AB12" s="51">
        <f t="shared" si="2"/>
        <v>180.9</v>
      </c>
      <c r="AC12" s="51">
        <f t="shared" si="2"/>
        <v>4.25</v>
      </c>
    </row>
    <row r="13" spans="1:38">
      <c r="J13" s="37"/>
      <c r="V13" s="37"/>
    </row>
    <row r="15" spans="1:38">
      <c r="W15" s="41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AD18" s="42"/>
      <c r="AE18" s="42"/>
      <c r="AF18" s="42"/>
      <c r="AG18" s="42"/>
      <c r="AH18" s="42"/>
      <c r="AI18" s="42"/>
      <c r="AJ18" s="42"/>
      <c r="AK18" s="42"/>
      <c r="AL18" s="42"/>
    </row>
  </sheetData>
  <mergeCells count="28">
    <mergeCell ref="T5:T6"/>
    <mergeCell ref="X3:X6"/>
    <mergeCell ref="Y3:Y6"/>
    <mergeCell ref="A2:A6"/>
    <mergeCell ref="B2:B6"/>
    <mergeCell ref="C2:I2"/>
    <mergeCell ref="J2:J6"/>
    <mergeCell ref="K2:U2"/>
    <mergeCell ref="Q3:R5"/>
    <mergeCell ref="S3:S5"/>
    <mergeCell ref="C5:C6"/>
    <mergeCell ref="U5:U6"/>
    <mergeCell ref="Z3:Z6"/>
    <mergeCell ref="AB3:AB6"/>
    <mergeCell ref="AC3:AC6"/>
    <mergeCell ref="X2:AC2"/>
    <mergeCell ref="C3:D4"/>
    <mergeCell ref="E3:E6"/>
    <mergeCell ref="F3:F6"/>
    <mergeCell ref="G3:G6"/>
    <mergeCell ref="H3:H6"/>
    <mergeCell ref="I3:I6"/>
    <mergeCell ref="D5:D6"/>
    <mergeCell ref="M3:N5"/>
    <mergeCell ref="O3:P5"/>
    <mergeCell ref="AA3:AA6"/>
    <mergeCell ref="V2:V6"/>
    <mergeCell ref="K3:L5"/>
  </mergeCells>
  <pageMargins left="0.59" right="0.38" top="0.74803149606299213" bottom="0.74803149606299213" header="0.31496062992125984" footer="0.31496062992125984"/>
  <pageSetup scale="5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  <pageSetUpPr fitToPage="1"/>
  </sheetPr>
  <dimension ref="A1:AL17"/>
  <sheetViews>
    <sheetView zoomScale="85" zoomScaleNormal="85" workbookViewId="0">
      <pane ySplit="6" topLeftCell="A7" activePane="bottomLeft" state="frozen"/>
      <selection pane="bottomLeft" activeCell="Q34" sqref="Q34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5" style="10" customWidth="1"/>
    <col min="6" max="6" width="5.28515625" style="10" customWidth="1"/>
    <col min="7" max="7" width="4.7109375" style="10" customWidth="1"/>
    <col min="8" max="8" width="6.7109375" style="10" customWidth="1"/>
    <col min="9" max="9" width="5.5703125" style="10" customWidth="1"/>
    <col min="10" max="10" width="5.140625" style="10" customWidth="1"/>
    <col min="11" max="11" width="6" style="10" customWidth="1"/>
    <col min="12" max="12" width="5.28515625" style="10" customWidth="1"/>
    <col min="13" max="13" width="5.7109375" style="10" customWidth="1"/>
    <col min="14" max="14" width="5.42578125" style="10" customWidth="1"/>
    <col min="15" max="15" width="6.7109375" style="10" customWidth="1"/>
    <col min="16" max="16" width="6.5703125" style="10" customWidth="1"/>
    <col min="17" max="17" width="6.140625" style="10" customWidth="1"/>
    <col min="18" max="18" width="5.28515625" style="10" customWidth="1"/>
    <col min="19" max="20" width="5" style="10" customWidth="1"/>
    <col min="21" max="21" width="3.85546875" style="10" customWidth="1"/>
    <col min="22" max="22" width="4" style="10" customWidth="1"/>
    <col min="23" max="23" width="4.28515625" style="10" customWidth="1"/>
    <col min="24" max="24" width="4.140625" style="10" customWidth="1"/>
    <col min="25" max="26" width="5.8554687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4.28515625" style="10" customWidth="1"/>
    <col min="32" max="32" width="3" style="10" customWidth="1"/>
    <col min="33" max="33" width="3.28515625" style="10" customWidth="1"/>
    <col min="34" max="36" width="3" style="10" customWidth="1"/>
    <col min="37" max="37" width="4.42578125" style="10" customWidth="1"/>
    <col min="38" max="16384" width="10.28515625" style="10"/>
  </cols>
  <sheetData>
    <row r="1" spans="1:38" s="5" customFormat="1" ht="16.5" thickBot="1">
      <c r="A1" s="8" t="s">
        <v>60</v>
      </c>
      <c r="G1" s="9"/>
    </row>
    <row r="2" spans="1:38" ht="15.75" customHeight="1" thickTop="1">
      <c r="A2" s="143" t="s">
        <v>0</v>
      </c>
      <c r="B2" s="145" t="s">
        <v>34</v>
      </c>
      <c r="C2" s="231" t="s">
        <v>1</v>
      </c>
      <c r="D2" s="231"/>
      <c r="E2" s="232"/>
      <c r="F2" s="235" t="s">
        <v>2</v>
      </c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W2" s="238" t="s">
        <v>51</v>
      </c>
      <c r="X2" s="152"/>
      <c r="Y2" s="152"/>
      <c r="Z2" s="239"/>
      <c r="AA2" s="225" t="s">
        <v>3</v>
      </c>
      <c r="AB2" s="226"/>
      <c r="AC2" s="226"/>
      <c r="AD2" s="226"/>
      <c r="AE2" s="226"/>
      <c r="AF2" s="227"/>
      <c r="AG2" s="218" t="s">
        <v>4</v>
      </c>
      <c r="AH2" s="219"/>
      <c r="AI2" s="219"/>
      <c r="AJ2" s="219"/>
      <c r="AK2" s="220"/>
    </row>
    <row r="3" spans="1:38" ht="30.75" customHeight="1">
      <c r="A3" s="144"/>
      <c r="B3" s="146"/>
      <c r="C3" s="233"/>
      <c r="D3" s="233"/>
      <c r="E3" s="234"/>
      <c r="F3" s="221" t="s">
        <v>5</v>
      </c>
      <c r="G3" s="222"/>
      <c r="H3" s="222"/>
      <c r="I3" s="222"/>
      <c r="J3" s="222"/>
      <c r="K3" s="222"/>
      <c r="L3" s="222"/>
      <c r="M3" s="222"/>
      <c r="N3" s="222"/>
      <c r="O3" s="149" t="s">
        <v>6</v>
      </c>
      <c r="P3" s="149"/>
      <c r="Q3" s="149"/>
      <c r="R3" s="148" t="s">
        <v>7</v>
      </c>
      <c r="S3" s="148"/>
      <c r="T3" s="148"/>
      <c r="U3" s="149" t="s">
        <v>8</v>
      </c>
      <c r="V3" s="150"/>
      <c r="W3" s="240"/>
      <c r="X3" s="153"/>
      <c r="Y3" s="153"/>
      <c r="Z3" s="241"/>
      <c r="AA3" s="151" t="s">
        <v>9</v>
      </c>
      <c r="AB3" s="149"/>
      <c r="AC3" s="149" t="s">
        <v>10</v>
      </c>
      <c r="AD3" s="149"/>
      <c r="AE3" s="149" t="s">
        <v>11</v>
      </c>
      <c r="AF3" s="223"/>
      <c r="AG3" s="144" t="s">
        <v>12</v>
      </c>
      <c r="AH3" s="149"/>
      <c r="AI3" s="149"/>
      <c r="AJ3" s="224" t="s">
        <v>13</v>
      </c>
      <c r="AK3" s="229" t="s">
        <v>61</v>
      </c>
    </row>
    <row r="4" spans="1:38" ht="15.75" customHeight="1">
      <c r="A4" s="144"/>
      <c r="B4" s="146"/>
      <c r="C4" s="244" t="s">
        <v>14</v>
      </c>
      <c r="D4" s="245" t="s">
        <v>55</v>
      </c>
      <c r="E4" s="247" t="s">
        <v>15</v>
      </c>
      <c r="F4" s="248" t="s">
        <v>62</v>
      </c>
      <c r="G4" s="113" t="s">
        <v>16</v>
      </c>
      <c r="H4" s="213" t="s">
        <v>17</v>
      </c>
      <c r="I4" s="213"/>
      <c r="J4" s="213"/>
      <c r="K4" s="213"/>
      <c r="L4" s="213"/>
      <c r="M4" s="213"/>
      <c r="N4" s="213"/>
      <c r="O4" s="149"/>
      <c r="P4" s="149"/>
      <c r="Q4" s="149"/>
      <c r="R4" s="148"/>
      <c r="S4" s="148"/>
      <c r="T4" s="148"/>
      <c r="U4" s="149"/>
      <c r="V4" s="150"/>
      <c r="W4" s="250" t="s">
        <v>18</v>
      </c>
      <c r="X4" s="252" t="s">
        <v>19</v>
      </c>
      <c r="Y4" s="252" t="s">
        <v>20</v>
      </c>
      <c r="Z4" s="242" t="s">
        <v>52</v>
      </c>
      <c r="AA4" s="228" t="s">
        <v>21</v>
      </c>
      <c r="AB4" s="113" t="s">
        <v>22</v>
      </c>
      <c r="AC4" s="213" t="s">
        <v>21</v>
      </c>
      <c r="AD4" s="113" t="s">
        <v>22</v>
      </c>
      <c r="AE4" s="213" t="s">
        <v>21</v>
      </c>
      <c r="AF4" s="214" t="s">
        <v>22</v>
      </c>
      <c r="AG4" s="215" t="s">
        <v>21</v>
      </c>
      <c r="AH4" s="216" t="s">
        <v>24</v>
      </c>
      <c r="AI4" s="113" t="s">
        <v>23</v>
      </c>
      <c r="AJ4" s="224"/>
      <c r="AK4" s="229"/>
    </row>
    <row r="5" spans="1:38" ht="60" customHeight="1">
      <c r="A5" s="144"/>
      <c r="B5" s="146"/>
      <c r="C5" s="244"/>
      <c r="D5" s="246"/>
      <c r="E5" s="247"/>
      <c r="F5" s="249"/>
      <c r="G5" s="113"/>
      <c r="H5" s="12" t="s">
        <v>59</v>
      </c>
      <c r="I5" s="13" t="s">
        <v>24</v>
      </c>
      <c r="J5" s="13" t="s">
        <v>50</v>
      </c>
      <c r="K5" s="13" t="s">
        <v>25</v>
      </c>
      <c r="L5" s="13" t="s">
        <v>26</v>
      </c>
      <c r="M5" s="13" t="s">
        <v>27</v>
      </c>
      <c r="N5" s="13" t="s">
        <v>28</v>
      </c>
      <c r="O5" s="11" t="s">
        <v>29</v>
      </c>
      <c r="P5" s="11" t="s">
        <v>30</v>
      </c>
      <c r="Q5" s="11" t="s">
        <v>24</v>
      </c>
      <c r="R5" s="11" t="s">
        <v>31</v>
      </c>
      <c r="S5" s="11" t="s">
        <v>32</v>
      </c>
      <c r="T5" s="11" t="s">
        <v>30</v>
      </c>
      <c r="U5" s="11" t="s">
        <v>29</v>
      </c>
      <c r="V5" s="14" t="s">
        <v>30</v>
      </c>
      <c r="W5" s="251"/>
      <c r="X5" s="113"/>
      <c r="Y5" s="113"/>
      <c r="Z5" s="243"/>
      <c r="AA5" s="228"/>
      <c r="AB5" s="113"/>
      <c r="AC5" s="213"/>
      <c r="AD5" s="113"/>
      <c r="AE5" s="213"/>
      <c r="AF5" s="214"/>
      <c r="AG5" s="215"/>
      <c r="AH5" s="217"/>
      <c r="AI5" s="113"/>
      <c r="AJ5" s="224"/>
      <c r="AK5" s="230"/>
      <c r="AL5" s="38"/>
    </row>
    <row r="6" spans="1:38" ht="16.5" thickBot="1">
      <c r="A6" s="15"/>
      <c r="B6" s="16"/>
      <c r="C6" s="17">
        <v>1</v>
      </c>
      <c r="D6" s="18" t="s">
        <v>63</v>
      </c>
      <c r="E6" s="19">
        <v>2</v>
      </c>
      <c r="F6" s="20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19">
        <v>19</v>
      </c>
      <c r="W6" s="17">
        <v>20</v>
      </c>
      <c r="X6" s="21">
        <v>21</v>
      </c>
      <c r="Y6" s="21">
        <v>22</v>
      </c>
      <c r="Z6" s="19">
        <v>23</v>
      </c>
      <c r="AA6" s="17">
        <v>24</v>
      </c>
      <c r="AB6" s="21">
        <v>25</v>
      </c>
      <c r="AC6" s="21">
        <v>26</v>
      </c>
      <c r="AD6" s="21">
        <v>27</v>
      </c>
      <c r="AE6" s="21">
        <v>28</v>
      </c>
      <c r="AF6" s="22">
        <v>29</v>
      </c>
      <c r="AG6" s="20">
        <v>30</v>
      </c>
      <c r="AH6" s="21">
        <v>31</v>
      </c>
      <c r="AI6" s="21">
        <v>32</v>
      </c>
      <c r="AJ6" s="21">
        <v>33</v>
      </c>
      <c r="AK6" s="22">
        <v>34</v>
      </c>
      <c r="AL6" s="38"/>
    </row>
    <row r="7" spans="1:38" s="5" customFormat="1" ht="26.25" thickTop="1">
      <c r="A7" s="23">
        <v>1</v>
      </c>
      <c r="B7" s="24" t="s">
        <v>76</v>
      </c>
      <c r="C7" s="52">
        <v>9</v>
      </c>
      <c r="D7" s="52">
        <v>9</v>
      </c>
      <c r="E7" s="52"/>
      <c r="F7" s="52">
        <v>24</v>
      </c>
      <c r="G7" s="52">
        <v>3</v>
      </c>
      <c r="H7" s="53">
        <f>SUM(J7:N7)</f>
        <v>668</v>
      </c>
      <c r="I7" s="52">
        <v>300</v>
      </c>
      <c r="J7" s="52">
        <v>72</v>
      </c>
      <c r="K7" s="52">
        <v>596</v>
      </c>
      <c r="L7" s="52"/>
      <c r="M7" s="52"/>
      <c r="N7" s="52"/>
      <c r="O7" s="52"/>
      <c r="P7" s="52"/>
      <c r="Q7" s="52"/>
      <c r="R7" s="52">
        <v>5</v>
      </c>
      <c r="S7" s="52">
        <v>114</v>
      </c>
      <c r="T7" s="52">
        <v>56</v>
      </c>
      <c r="U7" s="52">
        <v>1</v>
      </c>
      <c r="V7" s="52">
        <v>8</v>
      </c>
      <c r="W7" s="52">
        <v>9</v>
      </c>
      <c r="X7" s="52">
        <v>4</v>
      </c>
      <c r="Y7" s="52">
        <v>22</v>
      </c>
      <c r="Z7" s="52"/>
      <c r="AA7" s="52">
        <v>7</v>
      </c>
      <c r="AB7" s="52"/>
      <c r="AC7" s="52">
        <v>8</v>
      </c>
      <c r="AD7" s="52">
        <v>1</v>
      </c>
      <c r="AE7" s="52"/>
      <c r="AF7" s="52"/>
      <c r="AG7" s="52">
        <v>3</v>
      </c>
      <c r="AH7" s="52">
        <v>2</v>
      </c>
      <c r="AI7" s="52">
        <v>1</v>
      </c>
      <c r="AJ7" s="52">
        <v>1</v>
      </c>
      <c r="AK7" s="52">
        <v>10</v>
      </c>
      <c r="AL7" s="54"/>
    </row>
    <row r="8" spans="1:38" s="5" customFormat="1" ht="25.5">
      <c r="A8" s="23">
        <v>2</v>
      </c>
      <c r="B8" s="24" t="s">
        <v>77</v>
      </c>
      <c r="C8" s="52">
        <v>6</v>
      </c>
      <c r="D8" s="52">
        <v>6</v>
      </c>
      <c r="E8" s="52"/>
      <c r="F8" s="52">
        <v>35</v>
      </c>
      <c r="G8" s="52">
        <v>2</v>
      </c>
      <c r="H8" s="53">
        <f>SUM(J8:N8)</f>
        <v>1129</v>
      </c>
      <c r="I8" s="52">
        <v>412</v>
      </c>
      <c r="J8" s="52">
        <v>91</v>
      </c>
      <c r="K8" s="52">
        <v>868</v>
      </c>
      <c r="L8" s="52">
        <v>35</v>
      </c>
      <c r="M8" s="52"/>
      <c r="N8" s="52">
        <v>135</v>
      </c>
      <c r="O8" s="52">
        <v>2</v>
      </c>
      <c r="P8" s="52">
        <v>201</v>
      </c>
      <c r="Q8" s="52">
        <v>71</v>
      </c>
      <c r="R8" s="52">
        <v>7</v>
      </c>
      <c r="S8" s="52">
        <v>190</v>
      </c>
      <c r="T8" s="52">
        <v>49</v>
      </c>
      <c r="U8" s="52"/>
      <c r="V8" s="52"/>
      <c r="W8" s="52">
        <v>22</v>
      </c>
      <c r="X8" s="52">
        <v>19</v>
      </c>
      <c r="Y8" s="52">
        <v>20</v>
      </c>
      <c r="Z8" s="52"/>
      <c r="AA8" s="52"/>
      <c r="AB8" s="52"/>
      <c r="AC8" s="52"/>
      <c r="AD8" s="52"/>
      <c r="AE8" s="52"/>
      <c r="AF8" s="52"/>
      <c r="AG8" s="52">
        <v>3</v>
      </c>
      <c r="AH8" s="52"/>
      <c r="AI8" s="52">
        <v>1</v>
      </c>
      <c r="AJ8" s="52">
        <v>1</v>
      </c>
      <c r="AK8" s="52">
        <v>21</v>
      </c>
      <c r="AL8" s="54"/>
    </row>
    <row r="9" spans="1:38" s="5" customFormat="1" ht="25.5">
      <c r="A9" s="23">
        <v>3</v>
      </c>
      <c r="B9" s="25" t="s">
        <v>78</v>
      </c>
      <c r="C9" s="52">
        <v>19</v>
      </c>
      <c r="D9" s="52">
        <v>19</v>
      </c>
      <c r="E9" s="52"/>
      <c r="F9" s="52">
        <v>24</v>
      </c>
      <c r="G9" s="52">
        <v>2</v>
      </c>
      <c r="H9" s="53">
        <f>SUM(J9:N9)</f>
        <v>902</v>
      </c>
      <c r="I9" s="52">
        <v>151</v>
      </c>
      <c r="J9" s="52">
        <v>83</v>
      </c>
      <c r="K9" s="52">
        <v>807</v>
      </c>
      <c r="L9" s="52">
        <v>12</v>
      </c>
      <c r="M9" s="52"/>
      <c r="N9" s="52"/>
      <c r="O9" s="52">
        <v>1</v>
      </c>
      <c r="P9" s="52">
        <v>50</v>
      </c>
      <c r="Q9" s="52">
        <v>22</v>
      </c>
      <c r="R9" s="52">
        <v>16</v>
      </c>
      <c r="S9" s="52">
        <v>215</v>
      </c>
      <c r="T9" s="52">
        <v>122</v>
      </c>
      <c r="U9" s="52"/>
      <c r="V9" s="52"/>
      <c r="W9" s="52">
        <v>11</v>
      </c>
      <c r="X9" s="52">
        <v>26</v>
      </c>
      <c r="Y9" s="52">
        <v>30</v>
      </c>
      <c r="Z9" s="52"/>
      <c r="AA9" s="52"/>
      <c r="AB9" s="52"/>
      <c r="AC9" s="52"/>
      <c r="AD9" s="52"/>
      <c r="AE9" s="52"/>
      <c r="AF9" s="52"/>
      <c r="AG9" s="52">
        <v>3</v>
      </c>
      <c r="AH9" s="52">
        <v>2</v>
      </c>
      <c r="AI9" s="52">
        <v>1</v>
      </c>
      <c r="AJ9" s="52"/>
      <c r="AK9" s="52"/>
      <c r="AL9" s="54"/>
    </row>
    <row r="10" spans="1:38" s="5" customFormat="1" ht="24" customHeight="1">
      <c r="A10" s="23">
        <v>4</v>
      </c>
      <c r="B10" s="25" t="s">
        <v>79</v>
      </c>
      <c r="C10" s="52">
        <v>3</v>
      </c>
      <c r="D10" s="52"/>
      <c r="E10" s="52"/>
      <c r="F10" s="52"/>
      <c r="G10" s="52"/>
      <c r="H10" s="53">
        <f>SUM(J10:N10)</f>
        <v>0</v>
      </c>
      <c r="I10" s="52"/>
      <c r="J10" s="52"/>
      <c r="K10" s="52"/>
      <c r="L10" s="52"/>
      <c r="M10" s="52"/>
      <c r="N10" s="52"/>
      <c r="O10" s="52">
        <v>3</v>
      </c>
      <c r="P10" s="52">
        <v>307</v>
      </c>
      <c r="Q10" s="52">
        <v>85</v>
      </c>
      <c r="R10" s="52">
        <v>4</v>
      </c>
      <c r="S10" s="52">
        <v>184</v>
      </c>
      <c r="T10" s="52">
        <v>43</v>
      </c>
      <c r="U10" s="52">
        <v>1</v>
      </c>
      <c r="V10" s="52">
        <v>37</v>
      </c>
      <c r="W10" s="52"/>
      <c r="X10" s="52">
        <v>14</v>
      </c>
      <c r="Y10" s="52">
        <v>10</v>
      </c>
      <c r="Z10" s="52">
        <v>1</v>
      </c>
      <c r="AA10" s="52"/>
      <c r="AB10" s="52"/>
      <c r="AC10" s="52"/>
      <c r="AD10" s="52"/>
      <c r="AE10" s="52"/>
      <c r="AF10" s="52"/>
      <c r="AG10" s="52">
        <v>2</v>
      </c>
      <c r="AH10" s="52">
        <v>0</v>
      </c>
      <c r="AI10" s="52">
        <v>1</v>
      </c>
      <c r="AJ10" s="52">
        <v>2</v>
      </c>
      <c r="AK10" s="52"/>
      <c r="AL10" s="54"/>
    </row>
    <row r="11" spans="1:38" s="5" customFormat="1" ht="25.5">
      <c r="A11" s="23">
        <v>5</v>
      </c>
      <c r="B11" s="25" t="s">
        <v>80</v>
      </c>
      <c r="C11" s="52">
        <v>61</v>
      </c>
      <c r="D11" s="52">
        <v>8</v>
      </c>
      <c r="E11" s="52">
        <v>5</v>
      </c>
      <c r="F11" s="52">
        <v>23</v>
      </c>
      <c r="G11" s="52">
        <v>2</v>
      </c>
      <c r="H11" s="55">
        <f>SUM(J11:N11)</f>
        <v>1703</v>
      </c>
      <c r="I11" s="52">
        <v>613</v>
      </c>
      <c r="J11" s="52"/>
      <c r="K11" s="52">
        <v>1703</v>
      </c>
      <c r="L11" s="52"/>
      <c r="M11" s="52"/>
      <c r="N11" s="52"/>
      <c r="O11" s="52">
        <v>3</v>
      </c>
      <c r="P11" s="52">
        <v>342</v>
      </c>
      <c r="Q11" s="52">
        <v>137</v>
      </c>
      <c r="R11" s="52">
        <v>6</v>
      </c>
      <c r="S11" s="52">
        <v>5</v>
      </c>
      <c r="T11" s="52">
        <v>55</v>
      </c>
      <c r="U11" s="52">
        <v>2</v>
      </c>
      <c r="V11" s="52">
        <v>40</v>
      </c>
      <c r="W11" s="52"/>
      <c r="X11" s="52">
        <v>10</v>
      </c>
      <c r="Y11" s="52">
        <v>33</v>
      </c>
      <c r="Z11" s="52"/>
      <c r="AA11" s="52"/>
      <c r="AB11" s="52"/>
      <c r="AC11" s="52"/>
      <c r="AD11" s="52"/>
      <c r="AE11" s="52"/>
      <c r="AF11" s="52"/>
      <c r="AG11" s="52">
        <v>2</v>
      </c>
      <c r="AH11" s="52">
        <v>1</v>
      </c>
      <c r="AI11" s="52">
        <v>2</v>
      </c>
      <c r="AJ11" s="52">
        <v>1</v>
      </c>
      <c r="AK11" s="52">
        <v>15</v>
      </c>
      <c r="AL11" s="54"/>
    </row>
    <row r="12" spans="1:38" s="5" customFormat="1" ht="13.5" thickBot="1">
      <c r="A12" s="56"/>
      <c r="B12" s="57" t="s">
        <v>33</v>
      </c>
      <c r="C12" s="27">
        <f t="shared" ref="C12:AK12" si="0">SUM(C7:C11)</f>
        <v>98</v>
      </c>
      <c r="D12" s="28">
        <f t="shared" si="0"/>
        <v>42</v>
      </c>
      <c r="E12" s="29">
        <f t="shared" si="0"/>
        <v>5</v>
      </c>
      <c r="F12" s="27">
        <f t="shared" si="0"/>
        <v>106</v>
      </c>
      <c r="G12" s="28">
        <f t="shared" si="0"/>
        <v>9</v>
      </c>
      <c r="H12" s="43">
        <f t="shared" si="0"/>
        <v>4402</v>
      </c>
      <c r="I12" s="28">
        <f t="shared" si="0"/>
        <v>1476</v>
      </c>
      <c r="J12" s="28">
        <f t="shared" si="0"/>
        <v>246</v>
      </c>
      <c r="K12" s="28">
        <f t="shared" si="0"/>
        <v>3974</v>
      </c>
      <c r="L12" s="28">
        <f t="shared" si="0"/>
        <v>47</v>
      </c>
      <c r="M12" s="28">
        <f t="shared" si="0"/>
        <v>0</v>
      </c>
      <c r="N12" s="28">
        <f t="shared" si="0"/>
        <v>135</v>
      </c>
      <c r="O12" s="28">
        <f t="shared" si="0"/>
        <v>9</v>
      </c>
      <c r="P12" s="28">
        <f t="shared" si="0"/>
        <v>900</v>
      </c>
      <c r="Q12" s="28">
        <f t="shared" si="0"/>
        <v>315</v>
      </c>
      <c r="R12" s="28">
        <f t="shared" si="0"/>
        <v>38</v>
      </c>
      <c r="S12" s="28">
        <f t="shared" si="0"/>
        <v>708</v>
      </c>
      <c r="T12" s="28">
        <f t="shared" si="0"/>
        <v>325</v>
      </c>
      <c r="U12" s="28">
        <f t="shared" si="0"/>
        <v>4</v>
      </c>
      <c r="V12" s="29">
        <f t="shared" si="0"/>
        <v>85</v>
      </c>
      <c r="W12" s="27">
        <f t="shared" si="0"/>
        <v>42</v>
      </c>
      <c r="X12" s="28">
        <f t="shared" si="0"/>
        <v>73</v>
      </c>
      <c r="Y12" s="28">
        <f t="shared" si="0"/>
        <v>115</v>
      </c>
      <c r="Z12" s="29">
        <f t="shared" si="0"/>
        <v>1</v>
      </c>
      <c r="AA12" s="27">
        <f t="shared" si="0"/>
        <v>7</v>
      </c>
      <c r="AB12" s="28">
        <f t="shared" si="0"/>
        <v>0</v>
      </c>
      <c r="AC12" s="28">
        <f t="shared" si="0"/>
        <v>8</v>
      </c>
      <c r="AD12" s="28">
        <f t="shared" si="0"/>
        <v>1</v>
      </c>
      <c r="AE12" s="28">
        <f t="shared" si="0"/>
        <v>0</v>
      </c>
      <c r="AF12" s="29">
        <f t="shared" si="0"/>
        <v>0</v>
      </c>
      <c r="AG12" s="27">
        <f t="shared" si="0"/>
        <v>13</v>
      </c>
      <c r="AH12" s="28">
        <f t="shared" si="0"/>
        <v>5</v>
      </c>
      <c r="AI12" s="28">
        <f t="shared" si="0"/>
        <v>6</v>
      </c>
      <c r="AJ12" s="28">
        <f t="shared" si="0"/>
        <v>5</v>
      </c>
      <c r="AK12" s="29">
        <f t="shared" si="0"/>
        <v>46</v>
      </c>
    </row>
    <row r="13" spans="1:38" ht="16.5" thickTop="1"/>
    <row r="17" spans="13:13">
      <c r="M17" s="26"/>
    </row>
  </sheetData>
  <sheetProtection password="DDA7" sheet="1" objects="1" scenarios="1"/>
  <mergeCells count="36"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</mergeCells>
  <phoneticPr fontId="12" type="noConversion"/>
  <conditionalFormatting sqref="C7:AK11">
    <cfRule type="cellIs" dxfId="2" priority="1" stopIfTrue="1" operator="equal">
      <formula>0</formula>
    </cfRule>
  </conditionalFormatting>
  <pageMargins left="0.18" right="0.17" top="0.55000000000000004" bottom="0.56999999999999995" header="0.28999999999999998" footer="0.43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AL18"/>
  <sheetViews>
    <sheetView zoomScale="85" zoomScaleNormal="85" workbookViewId="0">
      <pane ySplit="6" topLeftCell="A7" activePane="bottomLeft" state="frozen"/>
      <selection pane="bottomLeft" activeCell="Q40" sqref="Q40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8" s="30" customFormat="1" ht="12" customHeight="1">
      <c r="A1" s="3" t="s">
        <v>75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38" s="30" customFormat="1" ht="12.75" customHeight="1">
      <c r="A2" s="265" t="s">
        <v>0</v>
      </c>
      <c r="B2" s="265" t="s">
        <v>34</v>
      </c>
      <c r="C2" s="267" t="s">
        <v>35</v>
      </c>
      <c r="D2" s="267"/>
      <c r="E2" s="268"/>
      <c r="F2" s="268"/>
      <c r="G2" s="268"/>
      <c r="H2" s="268"/>
      <c r="I2" s="268"/>
      <c r="J2" s="260" t="s">
        <v>36</v>
      </c>
      <c r="K2" s="268" t="s">
        <v>37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0" t="s">
        <v>38</v>
      </c>
      <c r="W2" s="34"/>
      <c r="X2" s="254" t="s">
        <v>64</v>
      </c>
      <c r="Y2" s="254"/>
      <c r="Z2" s="254"/>
      <c r="AA2" s="254"/>
      <c r="AB2" s="254"/>
      <c r="AC2" s="254"/>
    </row>
    <row r="3" spans="1:38" s="30" customFormat="1" ht="12.75" customHeight="1">
      <c r="A3" s="265"/>
      <c r="B3" s="266"/>
      <c r="C3" s="255" t="s">
        <v>39</v>
      </c>
      <c r="D3" s="187"/>
      <c r="E3" s="190" t="s">
        <v>40</v>
      </c>
      <c r="F3" s="193" t="s">
        <v>65</v>
      </c>
      <c r="G3" s="193" t="s">
        <v>41</v>
      </c>
      <c r="H3" s="193" t="s">
        <v>42</v>
      </c>
      <c r="I3" s="193" t="s">
        <v>43</v>
      </c>
      <c r="J3" s="261"/>
      <c r="K3" s="202" t="s">
        <v>66</v>
      </c>
      <c r="L3" s="197"/>
      <c r="M3" s="202" t="s">
        <v>67</v>
      </c>
      <c r="N3" s="197"/>
      <c r="O3" s="202" t="s">
        <v>74</v>
      </c>
      <c r="P3" s="197"/>
      <c r="Q3" s="269" t="s">
        <v>44</v>
      </c>
      <c r="R3" s="270"/>
      <c r="S3" s="269" t="s">
        <v>56</v>
      </c>
      <c r="T3" s="35"/>
      <c r="U3" s="35"/>
      <c r="V3" s="261"/>
      <c r="W3" s="34"/>
      <c r="X3" s="253" t="s">
        <v>68</v>
      </c>
      <c r="Y3" s="253" t="s">
        <v>69</v>
      </c>
      <c r="Z3" s="253" t="s">
        <v>70</v>
      </c>
      <c r="AA3" s="253" t="s">
        <v>71</v>
      </c>
      <c r="AB3" s="253" t="s">
        <v>72</v>
      </c>
      <c r="AC3" s="253" t="s">
        <v>73</v>
      </c>
    </row>
    <row r="4" spans="1:38" s="30" customFormat="1" ht="12.75" customHeight="1">
      <c r="A4" s="265"/>
      <c r="B4" s="266"/>
      <c r="C4" s="256"/>
      <c r="D4" s="189"/>
      <c r="E4" s="191"/>
      <c r="F4" s="194"/>
      <c r="G4" s="194"/>
      <c r="H4" s="194"/>
      <c r="I4" s="194"/>
      <c r="J4" s="261"/>
      <c r="K4" s="203"/>
      <c r="L4" s="199"/>
      <c r="M4" s="203"/>
      <c r="N4" s="199"/>
      <c r="O4" s="203"/>
      <c r="P4" s="199"/>
      <c r="Q4" s="271"/>
      <c r="R4" s="272"/>
      <c r="S4" s="271"/>
      <c r="T4" s="35"/>
      <c r="U4" s="35"/>
      <c r="V4" s="261"/>
      <c r="W4" s="34"/>
      <c r="X4" s="253"/>
      <c r="Y4" s="253"/>
      <c r="Z4" s="253"/>
      <c r="AA4" s="253"/>
      <c r="AB4" s="253"/>
      <c r="AC4" s="253"/>
    </row>
    <row r="5" spans="1:38" s="30" customFormat="1" ht="24" customHeight="1">
      <c r="A5" s="265"/>
      <c r="B5" s="266"/>
      <c r="C5" s="159" t="s">
        <v>53</v>
      </c>
      <c r="D5" s="159" t="s">
        <v>54</v>
      </c>
      <c r="E5" s="191"/>
      <c r="F5" s="194" t="s">
        <v>65</v>
      </c>
      <c r="G5" s="194"/>
      <c r="H5" s="194"/>
      <c r="I5" s="194"/>
      <c r="J5" s="261"/>
      <c r="K5" s="204"/>
      <c r="L5" s="201"/>
      <c r="M5" s="204"/>
      <c r="N5" s="201"/>
      <c r="O5" s="204"/>
      <c r="P5" s="201"/>
      <c r="Q5" s="273"/>
      <c r="R5" s="274"/>
      <c r="S5" s="273"/>
      <c r="T5" s="263" t="s">
        <v>57</v>
      </c>
      <c r="U5" s="276" t="s">
        <v>45</v>
      </c>
      <c r="V5" s="261"/>
      <c r="W5" s="34"/>
      <c r="X5" s="253"/>
      <c r="Y5" s="253"/>
      <c r="Z5" s="253"/>
      <c r="AA5" s="253"/>
      <c r="AB5" s="253"/>
      <c r="AC5" s="253"/>
    </row>
    <row r="6" spans="1:38" ht="52.5" customHeight="1">
      <c r="A6" s="260"/>
      <c r="B6" s="266"/>
      <c r="C6" s="275"/>
      <c r="D6" s="259"/>
      <c r="E6" s="257"/>
      <c r="F6" s="258"/>
      <c r="G6" s="258"/>
      <c r="H6" s="258"/>
      <c r="I6" s="258"/>
      <c r="J6" s="262"/>
      <c r="K6" s="4" t="s">
        <v>46</v>
      </c>
      <c r="L6" s="4" t="s">
        <v>47</v>
      </c>
      <c r="M6" s="4" t="s">
        <v>46</v>
      </c>
      <c r="N6" s="4" t="s">
        <v>47</v>
      </c>
      <c r="O6" s="4" t="s">
        <v>46</v>
      </c>
      <c r="P6" s="4" t="s">
        <v>47</v>
      </c>
      <c r="Q6" s="1" t="s">
        <v>48</v>
      </c>
      <c r="R6" s="2" t="s">
        <v>49</v>
      </c>
      <c r="S6" s="2" t="s">
        <v>58</v>
      </c>
      <c r="T6" s="264"/>
      <c r="U6" s="276"/>
      <c r="V6" s="262"/>
      <c r="X6" s="253"/>
      <c r="Y6" s="253"/>
      <c r="Z6" s="253"/>
      <c r="AA6" s="253"/>
      <c r="AB6" s="253"/>
      <c r="AC6" s="253"/>
    </row>
    <row r="7" spans="1:38" ht="25.5">
      <c r="A7" s="39">
        <v>1</v>
      </c>
      <c r="B7" s="24" t="s">
        <v>76</v>
      </c>
      <c r="C7" s="44">
        <v>464.9</v>
      </c>
      <c r="D7" s="44">
        <v>184</v>
      </c>
      <c r="E7" s="44"/>
      <c r="F7" s="44"/>
      <c r="G7" s="44"/>
      <c r="H7" s="44">
        <v>73.5</v>
      </c>
      <c r="I7" s="44">
        <v>38.299999999999997</v>
      </c>
      <c r="J7" s="45">
        <f>SUM(C7:I7)</f>
        <v>760.69999999999993</v>
      </c>
      <c r="K7" s="44">
        <v>166.3</v>
      </c>
      <c r="L7" s="44">
        <v>133.4</v>
      </c>
      <c r="M7" s="44">
        <v>46.2</v>
      </c>
      <c r="N7" s="44"/>
      <c r="O7" s="44"/>
      <c r="P7" s="44"/>
      <c r="Q7" s="44"/>
      <c r="R7" s="44"/>
      <c r="S7" s="44">
        <v>40.799999999999997</v>
      </c>
      <c r="T7" s="44">
        <v>125.9</v>
      </c>
      <c r="U7" s="44">
        <v>234.3</v>
      </c>
      <c r="V7" s="45">
        <f>SUM(K7:U7)</f>
        <v>746.90000000000009</v>
      </c>
      <c r="W7" s="46"/>
      <c r="X7" s="44">
        <v>6.4</v>
      </c>
      <c r="Y7" s="44">
        <v>28.7</v>
      </c>
      <c r="Z7" s="44">
        <v>0.4</v>
      </c>
      <c r="AA7" s="44">
        <v>46.3</v>
      </c>
      <c r="AB7" s="44">
        <v>57.6</v>
      </c>
      <c r="AC7" s="44">
        <v>3.2</v>
      </c>
    </row>
    <row r="8" spans="1:38" ht="25.5">
      <c r="A8" s="40">
        <v>2</v>
      </c>
      <c r="B8" s="24" t="s">
        <v>77</v>
      </c>
      <c r="C8" s="47">
        <v>1693.5</v>
      </c>
      <c r="D8" s="47">
        <v>184</v>
      </c>
      <c r="E8" s="47"/>
      <c r="F8" s="47"/>
      <c r="G8" s="47"/>
      <c r="H8" s="47"/>
      <c r="I8" s="47">
        <v>26.2</v>
      </c>
      <c r="J8" s="45">
        <f>SUM(C8:I8)</f>
        <v>1903.7</v>
      </c>
      <c r="K8" s="47">
        <v>220.8</v>
      </c>
      <c r="L8" s="47">
        <v>262</v>
      </c>
      <c r="M8" s="47">
        <v>125.2</v>
      </c>
      <c r="N8" s="47"/>
      <c r="O8" s="47">
        <v>17.3</v>
      </c>
      <c r="P8" s="47"/>
      <c r="Q8" s="47"/>
      <c r="R8" s="47"/>
      <c r="S8" s="47">
        <v>26</v>
      </c>
      <c r="T8" s="47">
        <v>156.9</v>
      </c>
      <c r="U8" s="47">
        <v>1082.8</v>
      </c>
      <c r="V8" s="45">
        <f>SUM(K8:U8)</f>
        <v>1891</v>
      </c>
      <c r="W8" s="48"/>
      <c r="X8" s="47">
        <v>6.7</v>
      </c>
      <c r="Y8" s="47">
        <v>6.4</v>
      </c>
      <c r="Z8" s="47">
        <v>4.3</v>
      </c>
      <c r="AA8" s="47">
        <v>10.8</v>
      </c>
      <c r="AB8" s="47">
        <v>14.3</v>
      </c>
      <c r="AC8" s="47">
        <v>0</v>
      </c>
    </row>
    <row r="9" spans="1:38" ht="25.5">
      <c r="A9" s="40">
        <v>3</v>
      </c>
      <c r="B9" s="25" t="s">
        <v>78</v>
      </c>
      <c r="C9" s="47">
        <v>430.6</v>
      </c>
      <c r="D9" s="47">
        <v>184</v>
      </c>
      <c r="E9" s="47">
        <v>7</v>
      </c>
      <c r="F9" s="47">
        <v>0</v>
      </c>
      <c r="G9" s="47">
        <v>0</v>
      </c>
      <c r="H9" s="47">
        <v>25.8</v>
      </c>
      <c r="I9" s="47">
        <v>46.7</v>
      </c>
      <c r="J9" s="45">
        <f>SUM(C9:I9)</f>
        <v>694.1</v>
      </c>
      <c r="K9" s="47">
        <v>88.8</v>
      </c>
      <c r="L9" s="47">
        <v>156.69999999999999</v>
      </c>
      <c r="M9" s="47">
        <v>49.9</v>
      </c>
      <c r="N9" s="47"/>
      <c r="O9" s="47">
        <v>1</v>
      </c>
      <c r="P9" s="47"/>
      <c r="Q9" s="47"/>
      <c r="R9" s="47"/>
      <c r="S9" s="47">
        <v>65.099999999999994</v>
      </c>
      <c r="T9" s="47">
        <v>187.6</v>
      </c>
      <c r="U9" s="47">
        <v>117.8</v>
      </c>
      <c r="V9" s="45">
        <f>SUM(K9:U9)</f>
        <v>666.9</v>
      </c>
      <c r="W9" s="48"/>
      <c r="X9" s="47">
        <v>3.4</v>
      </c>
      <c r="Y9" s="47">
        <v>24.2</v>
      </c>
      <c r="Z9" s="47">
        <v>1</v>
      </c>
      <c r="AA9" s="47">
        <v>69.2</v>
      </c>
      <c r="AB9" s="47">
        <v>122.4</v>
      </c>
      <c r="AC9" s="47">
        <v>2.8</v>
      </c>
    </row>
    <row r="10" spans="1:38" ht="25.5">
      <c r="A10" s="39">
        <v>4</v>
      </c>
      <c r="B10" s="25" t="s">
        <v>79</v>
      </c>
      <c r="C10" s="47">
        <v>218.3</v>
      </c>
      <c r="D10" s="47">
        <v>79</v>
      </c>
      <c r="E10" s="47"/>
      <c r="F10" s="47">
        <v>160</v>
      </c>
      <c r="G10" s="47">
        <v>3.7</v>
      </c>
      <c r="H10" s="47"/>
      <c r="I10" s="47">
        <v>94.8</v>
      </c>
      <c r="J10" s="45">
        <f>SUM(C10:I10)</f>
        <v>555.79999999999995</v>
      </c>
      <c r="K10" s="47"/>
      <c r="L10" s="47">
        <v>152.19999999999999</v>
      </c>
      <c r="M10" s="47">
        <v>73.099999999999994</v>
      </c>
      <c r="N10" s="47"/>
      <c r="O10" s="47">
        <v>11.3</v>
      </c>
      <c r="P10" s="47"/>
      <c r="Q10" s="47">
        <v>0.9</v>
      </c>
      <c r="R10" s="47"/>
      <c r="S10" s="47">
        <v>65.3</v>
      </c>
      <c r="T10" s="47">
        <v>103.8</v>
      </c>
      <c r="U10" s="47">
        <v>25.8</v>
      </c>
      <c r="V10" s="45">
        <f>SUM(K10:U10)</f>
        <v>432.40000000000003</v>
      </c>
      <c r="W10" s="48"/>
      <c r="X10" s="47"/>
      <c r="Y10" s="47">
        <v>1</v>
      </c>
      <c r="Z10" s="47">
        <v>0.9</v>
      </c>
      <c r="AA10" s="47">
        <v>49.5</v>
      </c>
      <c r="AB10" s="47">
        <v>28.9</v>
      </c>
      <c r="AC10" s="47">
        <v>5.2</v>
      </c>
    </row>
    <row r="11" spans="1:38" ht="25.5">
      <c r="A11" s="40">
        <v>5</v>
      </c>
      <c r="B11" s="25" t="s">
        <v>80</v>
      </c>
      <c r="C11" s="47">
        <v>122.2</v>
      </c>
      <c r="D11" s="47">
        <v>17</v>
      </c>
      <c r="E11" s="47"/>
      <c r="F11" s="47"/>
      <c r="G11" s="47">
        <v>17.23</v>
      </c>
      <c r="H11" s="47"/>
      <c r="I11" s="47">
        <v>9.83</v>
      </c>
      <c r="J11" s="45">
        <f>SUM(C11:I11)</f>
        <v>166.26</v>
      </c>
      <c r="K11" s="47">
        <v>46.87</v>
      </c>
      <c r="L11" s="47">
        <v>48.49</v>
      </c>
      <c r="M11" s="47">
        <v>18.989999999999998</v>
      </c>
      <c r="N11" s="47"/>
      <c r="O11" s="47">
        <v>9.41</v>
      </c>
      <c r="P11" s="47"/>
      <c r="Q11" s="47">
        <v>3</v>
      </c>
      <c r="R11" s="47"/>
      <c r="S11" s="47"/>
      <c r="T11" s="47">
        <v>39.5</v>
      </c>
      <c r="U11" s="47"/>
      <c r="V11" s="45">
        <f>SUM(K11:U11)</f>
        <v>166.26</v>
      </c>
      <c r="W11" s="48"/>
      <c r="X11" s="47">
        <v>0.01</v>
      </c>
      <c r="Y11" s="47"/>
      <c r="Z11" s="47">
        <v>0.5</v>
      </c>
      <c r="AA11" s="47">
        <v>20</v>
      </c>
      <c r="AB11" s="47">
        <v>5.86</v>
      </c>
      <c r="AC11" s="47"/>
    </row>
    <row r="12" spans="1:38">
      <c r="A12" s="7"/>
      <c r="B12" s="36" t="s">
        <v>33</v>
      </c>
      <c r="C12" s="49">
        <f t="shared" ref="C12:V12" si="0">SUM(C7:C11)</f>
        <v>2929.5</v>
      </c>
      <c r="D12" s="49">
        <f t="shared" si="0"/>
        <v>648</v>
      </c>
      <c r="E12" s="49">
        <f t="shared" si="0"/>
        <v>7</v>
      </c>
      <c r="F12" s="49">
        <f t="shared" si="0"/>
        <v>160</v>
      </c>
      <c r="G12" s="49">
        <f t="shared" si="0"/>
        <v>20.93</v>
      </c>
      <c r="H12" s="49">
        <f t="shared" si="0"/>
        <v>99.3</v>
      </c>
      <c r="I12" s="49">
        <f t="shared" si="0"/>
        <v>215.83</v>
      </c>
      <c r="J12" s="50">
        <f t="shared" si="0"/>
        <v>4080.5600000000004</v>
      </c>
      <c r="K12" s="49">
        <f t="shared" si="0"/>
        <v>522.77</v>
      </c>
      <c r="L12" s="49">
        <f t="shared" si="0"/>
        <v>752.79</v>
      </c>
      <c r="M12" s="49">
        <f t="shared" si="0"/>
        <v>313.39</v>
      </c>
      <c r="N12" s="49">
        <f t="shared" si="0"/>
        <v>0</v>
      </c>
      <c r="O12" s="49">
        <f t="shared" si="0"/>
        <v>39.010000000000005</v>
      </c>
      <c r="P12" s="49">
        <f t="shared" si="0"/>
        <v>0</v>
      </c>
      <c r="Q12" s="49">
        <f t="shared" si="0"/>
        <v>3.9</v>
      </c>
      <c r="R12" s="49">
        <f t="shared" si="0"/>
        <v>0</v>
      </c>
      <c r="S12" s="49">
        <f t="shared" si="0"/>
        <v>197.2</v>
      </c>
      <c r="T12" s="49">
        <f t="shared" si="0"/>
        <v>613.69999999999993</v>
      </c>
      <c r="U12" s="49">
        <f t="shared" si="0"/>
        <v>1460.6999999999998</v>
      </c>
      <c r="V12" s="51">
        <f t="shared" si="0"/>
        <v>3903.46</v>
      </c>
      <c r="W12" s="48"/>
      <c r="X12" s="51">
        <f t="shared" ref="X12:AC12" si="1">SUM(X7:X11)</f>
        <v>16.510000000000002</v>
      </c>
      <c r="Y12" s="51">
        <f t="shared" si="1"/>
        <v>60.3</v>
      </c>
      <c r="Z12" s="51">
        <f t="shared" si="1"/>
        <v>7.1000000000000005</v>
      </c>
      <c r="AA12" s="51">
        <f t="shared" si="1"/>
        <v>195.8</v>
      </c>
      <c r="AB12" s="51">
        <f t="shared" si="1"/>
        <v>229.06000000000003</v>
      </c>
      <c r="AC12" s="51">
        <f t="shared" si="1"/>
        <v>11.2</v>
      </c>
    </row>
    <row r="13" spans="1:38">
      <c r="J13" s="37"/>
      <c r="V13" s="37"/>
    </row>
    <row r="15" spans="1:38">
      <c r="W15" s="41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AD18" s="42"/>
      <c r="AE18" s="42"/>
      <c r="AF18" s="42"/>
      <c r="AG18" s="42"/>
      <c r="AH18" s="42"/>
      <c r="AI18" s="42"/>
      <c r="AJ18" s="42"/>
      <c r="AK18" s="42"/>
      <c r="AL18" s="42"/>
    </row>
  </sheetData>
  <sheetProtection password="DDA7" sheet="1" objects="1" scenarios="1"/>
  <mergeCells count="28">
    <mergeCell ref="AC3:AC6"/>
    <mergeCell ref="X2:AC2"/>
    <mergeCell ref="X3:X6"/>
    <mergeCell ref="Y3:Y6"/>
    <mergeCell ref="Z3:Z6"/>
    <mergeCell ref="AB3:AB6"/>
    <mergeCell ref="T5:T6"/>
    <mergeCell ref="U5:U6"/>
    <mergeCell ref="K2:U2"/>
    <mergeCell ref="V2:V6"/>
    <mergeCell ref="AA3:AA6"/>
    <mergeCell ref="O3:P5"/>
    <mergeCell ref="Q3:R5"/>
    <mergeCell ref="S3:S5"/>
    <mergeCell ref="I3:I6"/>
    <mergeCell ref="K3:L5"/>
    <mergeCell ref="M3:N5"/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H3:H6"/>
    <mergeCell ref="F3:F6"/>
  </mergeCells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FB26-9031-4667-9F16-1B8811C6193B}">
  <sheetPr>
    <tabColor rgb="FF92D050"/>
  </sheetPr>
  <dimension ref="A1:AM20"/>
  <sheetViews>
    <sheetView workbookViewId="0">
      <selection activeCell="N4" sqref="N4:O6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5" width="5.42578125" style="6" customWidth="1"/>
    <col min="16" max="16" width="6.28515625" style="6" customWidth="1"/>
    <col min="17" max="17" width="7.28515625" style="6" customWidth="1"/>
    <col min="18" max="18" width="6.42578125" style="6" customWidth="1"/>
    <col min="19" max="19" width="6.5703125" style="6" customWidth="1"/>
    <col min="20" max="20" width="7.140625" style="6" customWidth="1"/>
    <col min="21" max="21" width="7" style="6" customWidth="1"/>
    <col min="22" max="22" width="9" style="6" customWidth="1"/>
    <col min="23" max="23" width="8.42578125" style="34" customWidth="1"/>
    <col min="24" max="24" width="6" style="6" customWidth="1"/>
    <col min="25" max="25" width="2.7109375" style="6" customWidth="1"/>
    <col min="26" max="26" width="6" style="6" customWidth="1"/>
    <col min="27" max="27" width="6.7109375" style="6" customWidth="1"/>
    <col min="28" max="28" width="6" style="6" customWidth="1"/>
    <col min="29" max="29" width="6.5703125" style="6" customWidth="1"/>
    <col min="30" max="30" width="6" style="6" customWidth="1"/>
    <col min="31" max="31" width="6.5703125" style="6" customWidth="1"/>
    <col min="32" max="16384" width="10.28515625" style="6"/>
  </cols>
  <sheetData>
    <row r="1" spans="1:37" s="10" customFormat="1" ht="15.75">
      <c r="A1" s="8" t="s">
        <v>110</v>
      </c>
      <c r="B1" s="26"/>
      <c r="X1" s="411"/>
      <c r="Y1" s="411"/>
    </row>
    <row r="2" spans="1:37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  <c r="X2" s="410"/>
      <c r="Y2" s="410"/>
    </row>
    <row r="3" spans="1:37" s="365" customFormat="1" ht="12.75" customHeight="1" thickTop="1">
      <c r="A3" s="420" t="s">
        <v>0</v>
      </c>
      <c r="B3" s="421" t="s">
        <v>34</v>
      </c>
      <c r="C3" s="428" t="s">
        <v>35</v>
      </c>
      <c r="D3" s="429"/>
      <c r="E3" s="429"/>
      <c r="F3" s="430"/>
      <c r="G3" s="430"/>
      <c r="H3" s="430"/>
      <c r="I3" s="430"/>
      <c r="J3" s="430"/>
      <c r="K3" s="431" t="s">
        <v>36</v>
      </c>
      <c r="L3" s="430" t="s">
        <v>37</v>
      </c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2" t="s">
        <v>38</v>
      </c>
      <c r="X3" s="433" t="s">
        <v>118</v>
      </c>
      <c r="Y3" s="412"/>
      <c r="Z3" s="434" t="s">
        <v>64</v>
      </c>
      <c r="AA3" s="434"/>
      <c r="AB3" s="434"/>
      <c r="AC3" s="434"/>
      <c r="AD3" s="434"/>
      <c r="AE3" s="435"/>
    </row>
    <row r="4" spans="1:37" s="365" customFormat="1" ht="12.75" customHeight="1">
      <c r="A4" s="422"/>
      <c r="B4" s="423"/>
      <c r="C4" s="436" t="s">
        <v>39</v>
      </c>
      <c r="D4" s="366"/>
      <c r="E4" s="367"/>
      <c r="F4" s="368" t="s">
        <v>40</v>
      </c>
      <c r="G4" s="369" t="s">
        <v>65</v>
      </c>
      <c r="H4" s="369" t="s">
        <v>41</v>
      </c>
      <c r="I4" s="369" t="s">
        <v>42</v>
      </c>
      <c r="J4" s="369" t="s">
        <v>43</v>
      </c>
      <c r="K4" s="370"/>
      <c r="L4" s="371" t="s">
        <v>126</v>
      </c>
      <c r="M4" s="372"/>
      <c r="N4" s="371" t="s">
        <v>125</v>
      </c>
      <c r="O4" s="372"/>
      <c r="P4" s="371" t="s">
        <v>119</v>
      </c>
      <c r="Q4" s="372"/>
      <c r="R4" s="373" t="s">
        <v>44</v>
      </c>
      <c r="S4" s="374"/>
      <c r="T4" s="373" t="s">
        <v>56</v>
      </c>
      <c r="U4" s="375" t="s">
        <v>57</v>
      </c>
      <c r="V4" s="376" t="s">
        <v>45</v>
      </c>
      <c r="W4" s="377"/>
      <c r="X4" s="378"/>
      <c r="Y4" s="412"/>
      <c r="Z4" s="379" t="s">
        <v>68</v>
      </c>
      <c r="AA4" s="379" t="s">
        <v>69</v>
      </c>
      <c r="AB4" s="379" t="s">
        <v>70</v>
      </c>
      <c r="AC4" s="379" t="s">
        <v>71</v>
      </c>
      <c r="AD4" s="379" t="s">
        <v>72</v>
      </c>
      <c r="AE4" s="437" t="s">
        <v>73</v>
      </c>
    </row>
    <row r="5" spans="1:37" s="365" customFormat="1" ht="12.75" customHeight="1">
      <c r="A5" s="422"/>
      <c r="B5" s="423"/>
      <c r="C5" s="438"/>
      <c r="D5" s="380"/>
      <c r="E5" s="381"/>
      <c r="F5" s="382"/>
      <c r="G5" s="383"/>
      <c r="H5" s="383"/>
      <c r="I5" s="383"/>
      <c r="J5" s="383"/>
      <c r="K5" s="370"/>
      <c r="L5" s="384"/>
      <c r="M5" s="385"/>
      <c r="N5" s="384"/>
      <c r="O5" s="385"/>
      <c r="P5" s="384"/>
      <c r="Q5" s="385"/>
      <c r="R5" s="386"/>
      <c r="S5" s="387"/>
      <c r="T5" s="386"/>
      <c r="U5" s="388"/>
      <c r="V5" s="389"/>
      <c r="W5" s="377"/>
      <c r="X5" s="378"/>
      <c r="Y5" s="412"/>
      <c r="Z5" s="379"/>
      <c r="AA5" s="379"/>
      <c r="AB5" s="379"/>
      <c r="AC5" s="379"/>
      <c r="AD5" s="379"/>
      <c r="AE5" s="437"/>
    </row>
    <row r="6" spans="1:37" s="365" customFormat="1" ht="5.25" customHeight="1">
      <c r="A6" s="422"/>
      <c r="B6" s="423"/>
      <c r="C6" s="439" t="s">
        <v>120</v>
      </c>
      <c r="D6" s="390" t="s">
        <v>121</v>
      </c>
      <c r="E6" s="391" t="s">
        <v>122</v>
      </c>
      <c r="F6" s="382"/>
      <c r="G6" s="383" t="s">
        <v>65</v>
      </c>
      <c r="H6" s="383"/>
      <c r="I6" s="383"/>
      <c r="J6" s="383"/>
      <c r="K6" s="370"/>
      <c r="L6" s="392"/>
      <c r="M6" s="393"/>
      <c r="N6" s="392"/>
      <c r="O6" s="393"/>
      <c r="P6" s="392"/>
      <c r="Q6" s="393"/>
      <c r="R6" s="394"/>
      <c r="S6" s="395"/>
      <c r="T6" s="394"/>
      <c r="U6" s="388"/>
      <c r="V6" s="389"/>
      <c r="W6" s="377"/>
      <c r="X6" s="378"/>
      <c r="Y6" s="412"/>
      <c r="Z6" s="379"/>
      <c r="AA6" s="379"/>
      <c r="AB6" s="379"/>
      <c r="AC6" s="379"/>
      <c r="AD6" s="379"/>
      <c r="AE6" s="437"/>
    </row>
    <row r="7" spans="1:37" s="365" customFormat="1" ht="46.5" customHeight="1">
      <c r="A7" s="422"/>
      <c r="B7" s="423"/>
      <c r="C7" s="440"/>
      <c r="D7" s="396"/>
      <c r="E7" s="397"/>
      <c r="F7" s="398"/>
      <c r="G7" s="399"/>
      <c r="H7" s="399"/>
      <c r="I7" s="399"/>
      <c r="J7" s="399"/>
      <c r="K7" s="400"/>
      <c r="L7" s="415" t="s">
        <v>46</v>
      </c>
      <c r="M7" s="415" t="s">
        <v>47</v>
      </c>
      <c r="N7" s="415" t="s">
        <v>46</v>
      </c>
      <c r="O7" s="415" t="s">
        <v>47</v>
      </c>
      <c r="P7" s="415" t="s">
        <v>46</v>
      </c>
      <c r="Q7" s="415" t="s">
        <v>47</v>
      </c>
      <c r="R7" s="416" t="s">
        <v>48</v>
      </c>
      <c r="S7" s="417" t="s">
        <v>49</v>
      </c>
      <c r="T7" s="417" t="s">
        <v>58</v>
      </c>
      <c r="U7" s="401"/>
      <c r="V7" s="402"/>
      <c r="W7" s="403"/>
      <c r="X7" s="404"/>
      <c r="Y7" s="412"/>
      <c r="Z7" s="379"/>
      <c r="AA7" s="379"/>
      <c r="AB7" s="379"/>
      <c r="AC7" s="379"/>
      <c r="AD7" s="379"/>
      <c r="AE7" s="437"/>
    </row>
    <row r="8" spans="1:37" s="365" customFormat="1" ht="10.5" customHeight="1">
      <c r="A8" s="424"/>
      <c r="B8" s="425"/>
      <c r="C8" s="441">
        <v>1</v>
      </c>
      <c r="D8" s="418">
        <v>2</v>
      </c>
      <c r="E8" s="418">
        <v>3</v>
      </c>
      <c r="F8" s="418">
        <v>4</v>
      </c>
      <c r="G8" s="418">
        <v>5</v>
      </c>
      <c r="H8" s="418">
        <v>6</v>
      </c>
      <c r="I8" s="418">
        <v>7</v>
      </c>
      <c r="J8" s="418">
        <v>8</v>
      </c>
      <c r="K8" s="418">
        <v>9</v>
      </c>
      <c r="L8" s="418">
        <v>10</v>
      </c>
      <c r="M8" s="418">
        <v>11</v>
      </c>
      <c r="N8" s="418">
        <v>12</v>
      </c>
      <c r="O8" s="418">
        <v>13</v>
      </c>
      <c r="P8" s="418">
        <v>14</v>
      </c>
      <c r="Q8" s="418">
        <v>15</v>
      </c>
      <c r="R8" s="418">
        <v>16</v>
      </c>
      <c r="S8" s="418">
        <v>17</v>
      </c>
      <c r="T8" s="418">
        <v>18</v>
      </c>
      <c r="U8" s="418">
        <v>19</v>
      </c>
      <c r="V8" s="418">
        <v>20</v>
      </c>
      <c r="W8" s="418">
        <v>21</v>
      </c>
      <c r="X8" s="418">
        <v>22</v>
      </c>
      <c r="Y8" s="412"/>
      <c r="Z8" s="418">
        <v>23</v>
      </c>
      <c r="AA8" s="418">
        <v>24</v>
      </c>
      <c r="AB8" s="418">
        <v>25</v>
      </c>
      <c r="AC8" s="418">
        <v>26</v>
      </c>
      <c r="AD8" s="418">
        <v>27</v>
      </c>
      <c r="AE8" s="442">
        <v>28</v>
      </c>
    </row>
    <row r="9" spans="1:37" s="365" customFormat="1" ht="25.5">
      <c r="A9" s="426">
        <v>1</v>
      </c>
      <c r="B9" s="73" t="s">
        <v>83</v>
      </c>
      <c r="C9" s="443">
        <v>149.85</v>
      </c>
      <c r="D9" s="419">
        <v>57.39</v>
      </c>
      <c r="E9" s="419"/>
      <c r="F9" s="419"/>
      <c r="G9" s="419"/>
      <c r="H9" s="419"/>
      <c r="I9" s="419"/>
      <c r="J9" s="419">
        <v>62.77</v>
      </c>
      <c r="K9" s="413">
        <f>SUM(C9:J9)</f>
        <v>270.01</v>
      </c>
      <c r="L9" s="405">
        <v>36.058999999999997</v>
      </c>
      <c r="M9" s="419">
        <v>49.95</v>
      </c>
      <c r="N9" s="419">
        <v>25.05</v>
      </c>
      <c r="O9" s="419"/>
      <c r="P9" s="419">
        <v>70.62</v>
      </c>
      <c r="Q9" s="419"/>
      <c r="R9" s="419">
        <v>0.41</v>
      </c>
      <c r="S9" s="419"/>
      <c r="T9" s="419">
        <v>16.29</v>
      </c>
      <c r="U9" s="419">
        <v>67.44</v>
      </c>
      <c r="V9" s="405">
        <v>4.1849999999999996</v>
      </c>
      <c r="W9" s="414">
        <f>SUM(L9:V9)</f>
        <v>270.00399999999996</v>
      </c>
      <c r="X9" s="409">
        <f>K9-W9</f>
        <v>6.0000000000286491E-3</v>
      </c>
      <c r="Y9" s="412"/>
      <c r="Z9" s="419">
        <v>0.52</v>
      </c>
      <c r="AA9" s="419">
        <v>18.43</v>
      </c>
      <c r="AB9" s="419">
        <v>0.95</v>
      </c>
      <c r="AC9" s="419">
        <v>1.76</v>
      </c>
      <c r="AD9" s="419">
        <v>42.84</v>
      </c>
      <c r="AE9" s="444">
        <v>2.4300000000000002</v>
      </c>
    </row>
    <row r="10" spans="1:37" s="365" customFormat="1" ht="25.5">
      <c r="A10" s="426">
        <v>2</v>
      </c>
      <c r="B10" s="427" t="s">
        <v>107</v>
      </c>
      <c r="C10" s="443">
        <v>364.15</v>
      </c>
      <c r="D10" s="419">
        <v>5.73</v>
      </c>
      <c r="E10" s="419"/>
      <c r="F10" s="419"/>
      <c r="G10" s="419"/>
      <c r="H10" s="419"/>
      <c r="I10" s="419"/>
      <c r="J10" s="419">
        <v>47</v>
      </c>
      <c r="K10" s="413">
        <f>SUM(C10:J10)</f>
        <v>416.88</v>
      </c>
      <c r="L10" s="419">
        <v>51.98</v>
      </c>
      <c r="M10" s="419">
        <v>85.89</v>
      </c>
      <c r="N10" s="419">
        <v>74.069999999999993</v>
      </c>
      <c r="O10" s="419"/>
      <c r="P10" s="419">
        <v>2.58</v>
      </c>
      <c r="Q10" s="419"/>
      <c r="R10" s="419">
        <v>7.05</v>
      </c>
      <c r="S10" s="419"/>
      <c r="T10" s="419">
        <v>5.38</v>
      </c>
      <c r="U10" s="419">
        <v>168.39</v>
      </c>
      <c r="V10" s="419">
        <v>18.71</v>
      </c>
      <c r="W10" s="414">
        <f>SUM(L10:V10)</f>
        <v>414.05</v>
      </c>
      <c r="X10" s="409">
        <f t="shared" ref="X10:X11" si="0">K10-W10</f>
        <v>2.8299999999999841</v>
      </c>
      <c r="Y10" s="412"/>
      <c r="Z10" s="419">
        <v>6.14</v>
      </c>
      <c r="AA10" s="419">
        <v>9.36</v>
      </c>
      <c r="AB10" s="419">
        <v>0.68</v>
      </c>
      <c r="AC10" s="419">
        <v>12.14</v>
      </c>
      <c r="AD10" s="419">
        <v>84.6</v>
      </c>
      <c r="AE10" s="444">
        <v>1.1000000000000001</v>
      </c>
    </row>
    <row r="11" spans="1:37" ht="25.5">
      <c r="A11" s="74">
        <v>3</v>
      </c>
      <c r="B11" s="75" t="s">
        <v>78</v>
      </c>
      <c r="C11" s="443">
        <v>131.55000000000001</v>
      </c>
      <c r="D11" s="419"/>
      <c r="E11" s="419"/>
      <c r="F11" s="419"/>
      <c r="G11" s="419"/>
      <c r="H11" s="419"/>
      <c r="I11" s="419">
        <v>7.98</v>
      </c>
      <c r="J11" s="419">
        <v>17.39</v>
      </c>
      <c r="K11" s="413">
        <f t="shared" ref="K11:K13" si="1">SUM(C11:J11)</f>
        <v>156.92000000000002</v>
      </c>
      <c r="L11" s="419">
        <v>29.96</v>
      </c>
      <c r="M11" s="419">
        <v>34.57</v>
      </c>
      <c r="N11" s="419">
        <v>23.49</v>
      </c>
      <c r="O11" s="419"/>
      <c r="P11" s="419">
        <v>0.04</v>
      </c>
      <c r="Q11" s="419"/>
      <c r="R11" s="419"/>
      <c r="S11" s="419"/>
      <c r="T11" s="419">
        <v>0.13</v>
      </c>
      <c r="U11" s="419">
        <v>36.369999999999997</v>
      </c>
      <c r="V11" s="419">
        <v>18.510000000000002</v>
      </c>
      <c r="W11" s="414">
        <f t="shared" ref="W11:W13" si="2">SUM(L11:V11)</f>
        <v>143.07</v>
      </c>
      <c r="X11" s="409">
        <f t="shared" si="0"/>
        <v>13.850000000000023</v>
      </c>
      <c r="Z11" s="419">
        <v>1.28</v>
      </c>
      <c r="AA11" s="419">
        <v>3.25</v>
      </c>
      <c r="AB11" s="419">
        <v>0.19</v>
      </c>
      <c r="AC11" s="419">
        <v>10.53</v>
      </c>
      <c r="AD11" s="419">
        <v>20.11</v>
      </c>
      <c r="AE11" s="444">
        <v>0.23</v>
      </c>
    </row>
    <row r="12" spans="1:37" ht="25.5">
      <c r="A12" s="72">
        <v>4</v>
      </c>
      <c r="B12" s="75" t="s">
        <v>105</v>
      </c>
      <c r="C12" s="443">
        <v>76.599999999999994</v>
      </c>
      <c r="D12" s="419"/>
      <c r="E12" s="419">
        <v>28.65</v>
      </c>
      <c r="F12" s="419"/>
      <c r="G12" s="419">
        <v>70</v>
      </c>
      <c r="H12" s="419">
        <v>16</v>
      </c>
      <c r="I12" s="419"/>
      <c r="J12" s="419">
        <v>221.29</v>
      </c>
      <c r="K12" s="413">
        <f>SUM(C12:J12)</f>
        <v>412.53999999999996</v>
      </c>
      <c r="L12" s="419"/>
      <c r="M12" s="419">
        <v>121.85</v>
      </c>
      <c r="N12" s="419">
        <v>38.950000000000003</v>
      </c>
      <c r="O12" s="419">
        <v>0</v>
      </c>
      <c r="P12" s="419">
        <v>11.1</v>
      </c>
      <c r="Q12" s="419"/>
      <c r="R12" s="419"/>
      <c r="S12" s="419"/>
      <c r="T12" s="419">
        <v>2.2000000000000002</v>
      </c>
      <c r="U12" s="419">
        <v>110.68</v>
      </c>
      <c r="V12" s="419">
        <v>127.76</v>
      </c>
      <c r="W12" s="414">
        <f>SUM(L12:V12)</f>
        <v>412.53999999999996</v>
      </c>
      <c r="X12" s="446">
        <v>0</v>
      </c>
      <c r="Z12" s="419">
        <v>5.08</v>
      </c>
      <c r="AA12" s="419"/>
      <c r="AB12" s="419">
        <v>1.97</v>
      </c>
      <c r="AC12" s="419">
        <v>51.94</v>
      </c>
      <c r="AD12" s="419">
        <v>66.97</v>
      </c>
      <c r="AE12" s="444">
        <v>3.58</v>
      </c>
    </row>
    <row r="13" spans="1:37" ht="25.5">
      <c r="A13" s="74">
        <v>5</v>
      </c>
      <c r="B13" s="75" t="s">
        <v>80</v>
      </c>
      <c r="C13" s="443">
        <v>75.180000000000007</v>
      </c>
      <c r="D13" s="419"/>
      <c r="E13" s="419"/>
      <c r="F13" s="419"/>
      <c r="G13" s="419"/>
      <c r="H13" s="419">
        <v>10.79</v>
      </c>
      <c r="I13" s="419"/>
      <c r="J13" s="419">
        <v>9.66</v>
      </c>
      <c r="K13" s="413">
        <f t="shared" si="1"/>
        <v>95.63</v>
      </c>
      <c r="L13" s="419">
        <v>33.942999999999998</v>
      </c>
      <c r="M13" s="419">
        <v>20.3</v>
      </c>
      <c r="N13" s="419">
        <v>3.9049999999999998</v>
      </c>
      <c r="O13" s="419"/>
      <c r="P13" s="419">
        <v>24.454000000000001</v>
      </c>
      <c r="Q13" s="419"/>
      <c r="R13" s="419"/>
      <c r="S13" s="419"/>
      <c r="T13" s="419"/>
      <c r="U13" s="419">
        <v>13.032</v>
      </c>
      <c r="V13" s="419"/>
      <c r="W13" s="414">
        <f t="shared" si="2"/>
        <v>95.634</v>
      </c>
      <c r="X13" s="409">
        <f>K13-W13</f>
        <v>-4.0000000000048885E-3</v>
      </c>
      <c r="Z13" s="419">
        <v>0.6</v>
      </c>
      <c r="AA13" s="419">
        <v>2.5550000000000002</v>
      </c>
      <c r="AB13" s="419">
        <v>0.84499999999999997</v>
      </c>
      <c r="AC13" s="419">
        <v>9.6</v>
      </c>
      <c r="AD13" s="419">
        <v>0.26500000000000001</v>
      </c>
      <c r="AE13" s="444"/>
    </row>
    <row r="14" spans="1:37" ht="13.5" thickBot="1">
      <c r="A14" s="183" t="s">
        <v>85</v>
      </c>
      <c r="B14" s="184"/>
      <c r="C14" s="83">
        <f>SUM(C9:C13)</f>
        <v>797.32999999999993</v>
      </c>
      <c r="D14" s="84">
        <f>SUM(D9:D13)</f>
        <v>63.120000000000005</v>
      </c>
      <c r="E14" s="84">
        <f t="shared" ref="E14:AE14" si="3">SUM(E9:E13)</f>
        <v>28.65</v>
      </c>
      <c r="F14" s="84">
        <f t="shared" si="3"/>
        <v>0</v>
      </c>
      <c r="G14" s="84">
        <f t="shared" si="3"/>
        <v>70</v>
      </c>
      <c r="H14" s="84">
        <f t="shared" si="3"/>
        <v>26.79</v>
      </c>
      <c r="I14" s="84">
        <f t="shared" si="3"/>
        <v>7.98</v>
      </c>
      <c r="J14" s="84">
        <f t="shared" si="3"/>
        <v>358.11</v>
      </c>
      <c r="K14" s="84">
        <f t="shared" si="3"/>
        <v>1351.98</v>
      </c>
      <c r="L14" s="84">
        <f t="shared" si="3"/>
        <v>151.94200000000001</v>
      </c>
      <c r="M14" s="84">
        <f t="shared" si="3"/>
        <v>312.56</v>
      </c>
      <c r="N14" s="84">
        <f t="shared" si="3"/>
        <v>165.465</v>
      </c>
      <c r="O14" s="84">
        <f t="shared" si="3"/>
        <v>0</v>
      </c>
      <c r="P14" s="84">
        <f t="shared" si="3"/>
        <v>108.79400000000001</v>
      </c>
      <c r="Q14" s="84">
        <f t="shared" si="3"/>
        <v>0</v>
      </c>
      <c r="R14" s="84">
        <f t="shared" si="3"/>
        <v>7.46</v>
      </c>
      <c r="S14" s="84">
        <f t="shared" si="3"/>
        <v>0</v>
      </c>
      <c r="T14" s="84">
        <f t="shared" si="3"/>
        <v>23.999999999999996</v>
      </c>
      <c r="U14" s="84">
        <f t="shared" si="3"/>
        <v>395.91199999999998</v>
      </c>
      <c r="V14" s="84">
        <f t="shared" si="3"/>
        <v>169.16500000000002</v>
      </c>
      <c r="W14" s="84">
        <f t="shared" si="3"/>
        <v>1335.298</v>
      </c>
      <c r="X14" s="84">
        <f t="shared" si="3"/>
        <v>16.682000000000031</v>
      </c>
      <c r="Z14" s="447">
        <f t="shared" si="3"/>
        <v>13.62</v>
      </c>
      <c r="AA14" s="84">
        <f t="shared" si="3"/>
        <v>33.594999999999999</v>
      </c>
      <c r="AB14" s="84">
        <f t="shared" si="3"/>
        <v>4.6349999999999998</v>
      </c>
      <c r="AC14" s="84">
        <f t="shared" si="3"/>
        <v>85.97</v>
      </c>
      <c r="AD14" s="84">
        <f t="shared" si="3"/>
        <v>214.785</v>
      </c>
      <c r="AE14" s="445">
        <f t="shared" si="3"/>
        <v>7.34</v>
      </c>
    </row>
    <row r="15" spans="1:37" s="408" customFormat="1" ht="13.5" thickTop="1">
      <c r="A15" s="406" t="s">
        <v>123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</row>
    <row r="16" spans="1:37" s="408" customFormat="1">
      <c r="A16" s="406" t="s">
        <v>124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</row>
    <row r="17" spans="23:39">
      <c r="W17" s="41"/>
      <c r="Y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23:39">
      <c r="W18" s="41"/>
      <c r="Y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23:39">
      <c r="W19" s="41"/>
      <c r="Y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23:39">
      <c r="Y20" s="42"/>
      <c r="AE20" s="42"/>
      <c r="AF20" s="42"/>
      <c r="AG20" s="42"/>
      <c r="AH20" s="42"/>
      <c r="AI20" s="42"/>
      <c r="AJ20" s="42"/>
      <c r="AK20" s="42"/>
      <c r="AL20" s="42"/>
      <c r="AM20" s="42"/>
    </row>
  </sheetData>
  <mergeCells count="31">
    <mergeCell ref="R4:S6"/>
    <mergeCell ref="T4:T6"/>
    <mergeCell ref="V4:V7"/>
    <mergeCell ref="AE4:AE7"/>
    <mergeCell ref="E6:E7"/>
    <mergeCell ref="K3:K7"/>
    <mergeCell ref="L3:V3"/>
    <mergeCell ref="W3:W7"/>
    <mergeCell ref="X3:X7"/>
    <mergeCell ref="Z3:AE3"/>
    <mergeCell ref="C4:E5"/>
    <mergeCell ref="J4:J7"/>
    <mergeCell ref="L4:M6"/>
    <mergeCell ref="N4:O6"/>
    <mergeCell ref="P4:Q6"/>
    <mergeCell ref="C6:C7"/>
    <mergeCell ref="D6:D7"/>
    <mergeCell ref="A14:B14"/>
    <mergeCell ref="A3:A8"/>
    <mergeCell ref="B3:B8"/>
    <mergeCell ref="C3:J3"/>
    <mergeCell ref="Z4:Z7"/>
    <mergeCell ref="AA4:AA7"/>
    <mergeCell ref="AB4:AB7"/>
    <mergeCell ref="AC4:AC7"/>
    <mergeCell ref="AD4:AD7"/>
    <mergeCell ref="F4:F7"/>
    <mergeCell ref="G4:G7"/>
    <mergeCell ref="H4:H7"/>
    <mergeCell ref="I4:I7"/>
    <mergeCell ref="U4:U7"/>
  </mergeCells>
  <conditionalFormatting sqref="AF9:IW10 L9:U11 C9:J13 L13:U13 L12:T12">
    <cfRule type="cellIs" dxfId="14" priority="8" stopIfTrue="1" operator="equal">
      <formula>0</formula>
    </cfRule>
  </conditionalFormatting>
  <conditionalFormatting sqref="A10:B10 A9">
    <cfRule type="expression" dxfId="13" priority="9" stopIfTrue="1">
      <formula>0</formula>
    </cfRule>
  </conditionalFormatting>
  <conditionalFormatting sqref="Z9:AE13">
    <cfRule type="cellIs" dxfId="12" priority="7" stopIfTrue="1" operator="equal">
      <formula>0</formula>
    </cfRule>
  </conditionalFormatting>
  <conditionalFormatting sqref="K9:K13">
    <cfRule type="cellIs" dxfId="11" priority="6" stopIfTrue="1" operator="equal">
      <formula>0</formula>
    </cfRule>
  </conditionalFormatting>
  <conditionalFormatting sqref="W9:W13">
    <cfRule type="cellIs" dxfId="10" priority="5" stopIfTrue="1" operator="equal">
      <formula>0</formula>
    </cfRule>
  </conditionalFormatting>
  <conditionalFormatting sqref="V9:V13">
    <cfRule type="cellIs" dxfId="9" priority="4" stopIfTrue="1" operator="equal">
      <formula>0</formula>
    </cfRule>
  </conditionalFormatting>
  <conditionalFormatting sqref="X9:X11 X13">
    <cfRule type="cellIs" dxfId="8" priority="3" stopIfTrue="1" operator="equal">
      <formula>0</formula>
    </cfRule>
  </conditionalFormatting>
  <conditionalFormatting sqref="U12">
    <cfRule type="cellIs" dxfId="7" priority="2" stopIfTrue="1" operator="equal">
      <formula>0</formula>
    </cfRule>
  </conditionalFormatting>
  <conditionalFormatting sqref="Y9:Y1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18"/>
  <sheetViews>
    <sheetView zoomScale="85" zoomScaleNormal="85" workbookViewId="0">
      <selection activeCell="I25" sqref="I25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104</v>
      </c>
    </row>
    <row r="2" spans="1:38" s="5" customFormat="1" ht="16.5" thickBot="1">
      <c r="A2" s="8" t="s">
        <v>103</v>
      </c>
      <c r="G2" s="9"/>
    </row>
    <row r="3" spans="1:38" ht="15.75" customHeight="1" thickTop="1">
      <c r="A3" s="143" t="s">
        <v>0</v>
      </c>
      <c r="B3" s="145" t="s">
        <v>34</v>
      </c>
      <c r="C3" s="125" t="s">
        <v>1</v>
      </c>
      <c r="D3" s="126"/>
      <c r="E3" s="127"/>
      <c r="F3" s="136" t="s">
        <v>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152" t="s">
        <v>51</v>
      </c>
      <c r="X3" s="152"/>
      <c r="Y3" s="152"/>
      <c r="Z3" s="152"/>
      <c r="AA3" s="154" t="s">
        <v>3</v>
      </c>
      <c r="AB3" s="155"/>
      <c r="AC3" s="155"/>
      <c r="AD3" s="155"/>
      <c r="AE3" s="155"/>
      <c r="AF3" s="156"/>
      <c r="AG3" s="132" t="s">
        <v>4</v>
      </c>
      <c r="AH3" s="133"/>
      <c r="AI3" s="133"/>
      <c r="AJ3" s="133"/>
      <c r="AK3" s="134"/>
    </row>
    <row r="4" spans="1:38" ht="33.75" customHeight="1">
      <c r="A4" s="144"/>
      <c r="B4" s="146"/>
      <c r="C4" s="128"/>
      <c r="D4" s="129"/>
      <c r="E4" s="130"/>
      <c r="F4" s="135" t="s">
        <v>5</v>
      </c>
      <c r="G4" s="121"/>
      <c r="H4" s="121"/>
      <c r="I4" s="121"/>
      <c r="J4" s="121"/>
      <c r="K4" s="121"/>
      <c r="L4" s="121"/>
      <c r="M4" s="121"/>
      <c r="N4" s="121"/>
      <c r="O4" s="147" t="s">
        <v>6</v>
      </c>
      <c r="P4" s="147"/>
      <c r="Q4" s="147"/>
      <c r="R4" s="148" t="s">
        <v>97</v>
      </c>
      <c r="S4" s="148"/>
      <c r="T4" s="148"/>
      <c r="U4" s="149" t="s">
        <v>8</v>
      </c>
      <c r="V4" s="150"/>
      <c r="W4" s="153"/>
      <c r="X4" s="153"/>
      <c r="Y4" s="153"/>
      <c r="Z4" s="153"/>
      <c r="AA4" s="144" t="s">
        <v>9</v>
      </c>
      <c r="AB4" s="149"/>
      <c r="AC4" s="149" t="s">
        <v>10</v>
      </c>
      <c r="AD4" s="149"/>
      <c r="AE4" s="149" t="s">
        <v>11</v>
      </c>
      <c r="AF4" s="150"/>
      <c r="AG4" s="151" t="s">
        <v>12</v>
      </c>
      <c r="AH4" s="149"/>
      <c r="AI4" s="149"/>
      <c r="AJ4" s="131" t="s">
        <v>13</v>
      </c>
      <c r="AK4" s="114" t="s">
        <v>61</v>
      </c>
    </row>
    <row r="5" spans="1:38" ht="20.25" customHeight="1">
      <c r="A5" s="144"/>
      <c r="B5" s="146"/>
      <c r="C5" s="109" t="s">
        <v>14</v>
      </c>
      <c r="D5" s="116" t="s">
        <v>55</v>
      </c>
      <c r="E5" s="118" t="s">
        <v>15</v>
      </c>
      <c r="F5" s="119" t="s">
        <v>100</v>
      </c>
      <c r="G5" s="110" t="s">
        <v>16</v>
      </c>
      <c r="H5" s="121" t="s">
        <v>17</v>
      </c>
      <c r="I5" s="121"/>
      <c r="J5" s="121"/>
      <c r="K5" s="121"/>
      <c r="L5" s="121"/>
      <c r="M5" s="121"/>
      <c r="N5" s="121"/>
      <c r="O5" s="147"/>
      <c r="P5" s="147"/>
      <c r="Q5" s="147"/>
      <c r="R5" s="148"/>
      <c r="S5" s="148"/>
      <c r="T5" s="148"/>
      <c r="U5" s="149"/>
      <c r="V5" s="150"/>
      <c r="W5" s="122" t="s">
        <v>18</v>
      </c>
      <c r="X5" s="124" t="s">
        <v>19</v>
      </c>
      <c r="Y5" s="124" t="s">
        <v>20</v>
      </c>
      <c r="Z5" s="107" t="s">
        <v>52</v>
      </c>
      <c r="AA5" s="109" t="s">
        <v>21</v>
      </c>
      <c r="AB5" s="110" t="s">
        <v>22</v>
      </c>
      <c r="AC5" s="131" t="s">
        <v>21</v>
      </c>
      <c r="AD5" s="110" t="s">
        <v>22</v>
      </c>
      <c r="AE5" s="131" t="s">
        <v>21</v>
      </c>
      <c r="AF5" s="141" t="s">
        <v>22</v>
      </c>
      <c r="AG5" s="142" t="s">
        <v>21</v>
      </c>
      <c r="AH5" s="111" t="s">
        <v>24</v>
      </c>
      <c r="AI5" s="113" t="s">
        <v>23</v>
      </c>
      <c r="AJ5" s="131"/>
      <c r="AK5" s="114"/>
    </row>
    <row r="6" spans="1:38" ht="75" customHeight="1">
      <c r="A6" s="144"/>
      <c r="B6" s="146"/>
      <c r="C6" s="109"/>
      <c r="D6" s="117"/>
      <c r="E6" s="118"/>
      <c r="F6" s="120"/>
      <c r="G6" s="110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102" t="s">
        <v>29</v>
      </c>
      <c r="P6" s="102" t="s">
        <v>30</v>
      </c>
      <c r="Q6" s="102" t="s">
        <v>24</v>
      </c>
      <c r="R6" s="102" t="s">
        <v>31</v>
      </c>
      <c r="S6" s="102" t="s">
        <v>32</v>
      </c>
      <c r="T6" s="102" t="s">
        <v>30</v>
      </c>
      <c r="U6" s="102" t="s">
        <v>29</v>
      </c>
      <c r="V6" s="103" t="s">
        <v>30</v>
      </c>
      <c r="W6" s="123"/>
      <c r="X6" s="110"/>
      <c r="Y6" s="110"/>
      <c r="Z6" s="108"/>
      <c r="AA6" s="109"/>
      <c r="AB6" s="110"/>
      <c r="AC6" s="131"/>
      <c r="AD6" s="110"/>
      <c r="AE6" s="131"/>
      <c r="AF6" s="141"/>
      <c r="AG6" s="142"/>
      <c r="AH6" s="112"/>
      <c r="AI6" s="113"/>
      <c r="AJ6" s="131"/>
      <c r="AK6" s="115"/>
      <c r="AL6" s="38"/>
    </row>
    <row r="7" spans="1:38" ht="16.5" thickBot="1">
      <c r="A7" s="15"/>
      <c r="B7" s="16"/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21</v>
      </c>
      <c r="G8" s="52">
        <v>2</v>
      </c>
      <c r="H8" s="53">
        <f>SUM(J8:N8)</f>
        <v>990</v>
      </c>
      <c r="I8" s="52">
        <v>390</v>
      </c>
      <c r="J8" s="52">
        <v>109</v>
      </c>
      <c r="K8" s="52">
        <v>881</v>
      </c>
      <c r="L8" s="52"/>
      <c r="M8" s="52"/>
      <c r="N8" s="52"/>
      <c r="O8" s="52">
        <v>1</v>
      </c>
      <c r="P8" s="52">
        <v>200</v>
      </c>
      <c r="Q8" s="52">
        <v>80</v>
      </c>
      <c r="R8" s="52">
        <v>5</v>
      </c>
      <c r="S8" s="52">
        <v>150</v>
      </c>
      <c r="T8" s="52">
        <v>4350</v>
      </c>
      <c r="U8" s="52">
        <v>5</v>
      </c>
      <c r="V8" s="63">
        <v>5</v>
      </c>
      <c r="W8" s="52">
        <v>10</v>
      </c>
      <c r="X8" s="52">
        <v>10</v>
      </c>
      <c r="Y8" s="52">
        <v>13</v>
      </c>
      <c r="Z8" s="65">
        <v>11</v>
      </c>
      <c r="AA8" s="62">
        <v>11</v>
      </c>
      <c r="AB8" s="52"/>
      <c r="AC8" s="52">
        <v>7</v>
      </c>
      <c r="AD8" s="52"/>
      <c r="AE8" s="52"/>
      <c r="AF8" s="63"/>
      <c r="AG8" s="52">
        <v>3</v>
      </c>
      <c r="AH8" s="52">
        <v>1</v>
      </c>
      <c r="AI8" s="52">
        <v>3</v>
      </c>
      <c r="AJ8" s="52">
        <v>4</v>
      </c>
      <c r="AK8" s="52">
        <v>15</v>
      </c>
      <c r="AL8" s="54"/>
    </row>
    <row r="9" spans="1:38" s="5" customFormat="1" ht="25.5">
      <c r="A9" s="67">
        <v>2</v>
      </c>
      <c r="B9" s="24" t="s">
        <v>107</v>
      </c>
      <c r="C9" s="62">
        <v>6</v>
      </c>
      <c r="D9" s="52">
        <v>6</v>
      </c>
      <c r="E9" s="63"/>
      <c r="F9" s="62">
        <v>32</v>
      </c>
      <c r="G9" s="52"/>
      <c r="H9" s="53">
        <f>SUM(J9:N9)</f>
        <v>999</v>
      </c>
      <c r="I9" s="52">
        <v>314</v>
      </c>
      <c r="J9" s="52"/>
      <c r="K9" s="52">
        <v>873</v>
      </c>
      <c r="L9" s="52">
        <v>21</v>
      </c>
      <c r="M9" s="52"/>
      <c r="N9" s="52">
        <v>105</v>
      </c>
      <c r="O9" s="52">
        <v>2</v>
      </c>
      <c r="P9" s="52">
        <v>173</v>
      </c>
      <c r="Q9" s="52">
        <v>74</v>
      </c>
      <c r="R9" s="52">
        <v>17</v>
      </c>
      <c r="S9" s="52">
        <v>223</v>
      </c>
      <c r="T9" s="52">
        <v>1518</v>
      </c>
      <c r="U9" s="52"/>
      <c r="V9" s="63"/>
      <c r="W9" s="52">
        <v>21</v>
      </c>
      <c r="X9" s="52">
        <v>13</v>
      </c>
      <c r="Y9" s="52">
        <v>39</v>
      </c>
      <c r="Z9" s="65"/>
      <c r="AA9" s="62"/>
      <c r="AB9" s="52"/>
      <c r="AC9" s="52"/>
      <c r="AD9" s="52"/>
      <c r="AE9" s="52">
        <v>1</v>
      </c>
      <c r="AF9" s="63"/>
      <c r="AG9" s="52">
        <v>4</v>
      </c>
      <c r="AH9" s="52"/>
      <c r="AI9" s="52">
        <v>2</v>
      </c>
      <c r="AJ9" s="52">
        <v>7</v>
      </c>
      <c r="AK9" s="52">
        <v>34</v>
      </c>
      <c r="AL9" s="54"/>
    </row>
    <row r="10" spans="1:38" s="5" customFormat="1" ht="25.5">
      <c r="A10" s="67">
        <v>3</v>
      </c>
      <c r="B10" s="25" t="s">
        <v>78</v>
      </c>
      <c r="C10" s="62">
        <v>21</v>
      </c>
      <c r="D10" s="52">
        <v>21</v>
      </c>
      <c r="E10" s="63"/>
      <c r="F10" s="62">
        <v>17</v>
      </c>
      <c r="G10" s="52">
        <v>2</v>
      </c>
      <c r="H10" s="53">
        <f>SUM(J10:N10)</f>
        <v>687</v>
      </c>
      <c r="I10" s="52">
        <v>121</v>
      </c>
      <c r="J10" s="52">
        <v>45</v>
      </c>
      <c r="K10" s="52">
        <v>582</v>
      </c>
      <c r="L10" s="52"/>
      <c r="M10" s="52"/>
      <c r="N10" s="52">
        <v>60</v>
      </c>
      <c r="O10" s="52"/>
      <c r="P10" s="52"/>
      <c r="Q10" s="52"/>
      <c r="R10" s="52">
        <v>6</v>
      </c>
      <c r="S10" s="52">
        <v>670</v>
      </c>
      <c r="T10" s="52">
        <v>2167</v>
      </c>
      <c r="U10" s="52">
        <v>1</v>
      </c>
      <c r="V10" s="63">
        <v>1</v>
      </c>
      <c r="W10" s="52"/>
      <c r="X10" s="52">
        <v>13</v>
      </c>
      <c r="Y10" s="52">
        <v>31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105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200</v>
      </c>
      <c r="Q11" s="52">
        <v>79</v>
      </c>
      <c r="R11" s="52">
        <v>1</v>
      </c>
      <c r="S11" s="52">
        <v>140</v>
      </c>
      <c r="T11" s="52">
        <v>20</v>
      </c>
      <c r="U11" s="52"/>
      <c r="V11" s="63"/>
      <c r="W11" s="52"/>
      <c r="X11" s="52">
        <v>16</v>
      </c>
      <c r="Y11" s="52">
        <v>23</v>
      </c>
      <c r="Z11" s="65"/>
      <c r="AA11" s="62"/>
      <c r="AB11" s="52"/>
      <c r="AC11" s="52"/>
      <c r="AD11" s="52"/>
      <c r="AE11" s="52"/>
      <c r="AF11" s="63"/>
      <c r="AG11" s="52">
        <v>4</v>
      </c>
      <c r="AH11" s="52">
        <v>1</v>
      </c>
      <c r="AI11" s="52">
        <v>2</v>
      </c>
      <c r="AJ11" s="52"/>
      <c r="AK11" s="52">
        <v>25</v>
      </c>
      <c r="AL11" s="54"/>
    </row>
    <row r="12" spans="1:38" s="5" customFormat="1" ht="25.5">
      <c r="A12" s="67">
        <v>5</v>
      </c>
      <c r="B12" s="25" t="s">
        <v>80</v>
      </c>
      <c r="C12" s="62">
        <v>66</v>
      </c>
      <c r="D12" s="52">
        <v>14</v>
      </c>
      <c r="E12" s="63"/>
      <c r="F12" s="62">
        <v>29</v>
      </c>
      <c r="G12" s="52">
        <v>4</v>
      </c>
      <c r="H12" s="53">
        <f>SUM(J12:N12)</f>
        <v>1915</v>
      </c>
      <c r="I12" s="52">
        <v>385</v>
      </c>
      <c r="J12" s="52">
        <v>30</v>
      </c>
      <c r="K12" s="52">
        <v>1491</v>
      </c>
      <c r="L12" s="52">
        <v>394</v>
      </c>
      <c r="M12" s="52"/>
      <c r="N12" s="52"/>
      <c r="O12" s="52">
        <v>4</v>
      </c>
      <c r="P12" s="52">
        <v>514</v>
      </c>
      <c r="Q12" s="52">
        <v>150</v>
      </c>
      <c r="R12" s="52">
        <v>3</v>
      </c>
      <c r="S12" s="52">
        <v>7</v>
      </c>
      <c r="T12" s="52">
        <v>37</v>
      </c>
      <c r="U12" s="52"/>
      <c r="V12" s="63"/>
      <c r="W12" s="52"/>
      <c r="X12" s="52"/>
      <c r="Y12" s="52">
        <v>43</v>
      </c>
      <c r="Z12" s="65"/>
      <c r="AA12" s="62"/>
      <c r="AB12" s="52"/>
      <c r="AC12" s="52"/>
      <c r="AD12" s="52"/>
      <c r="AE12" s="52"/>
      <c r="AF12" s="63"/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139" t="s">
        <v>85</v>
      </c>
      <c r="B13" s="140"/>
      <c r="C13" s="64">
        <f t="shared" ref="C13:AK13" si="0">SUM(C8:C12)</f>
        <v>105</v>
      </c>
      <c r="D13" s="28">
        <f t="shared" si="0"/>
        <v>50</v>
      </c>
      <c r="E13" s="29">
        <f t="shared" si="0"/>
        <v>0</v>
      </c>
      <c r="F13" s="64">
        <f t="shared" si="0"/>
        <v>99</v>
      </c>
      <c r="G13" s="28">
        <f t="shared" si="0"/>
        <v>8</v>
      </c>
      <c r="H13" s="43">
        <f t="shared" si="0"/>
        <v>4591</v>
      </c>
      <c r="I13" s="28">
        <f t="shared" si="0"/>
        <v>1210</v>
      </c>
      <c r="J13" s="28">
        <f t="shared" si="0"/>
        <v>184</v>
      </c>
      <c r="K13" s="28">
        <f t="shared" si="0"/>
        <v>3827</v>
      </c>
      <c r="L13" s="28">
        <f t="shared" si="0"/>
        <v>415</v>
      </c>
      <c r="M13" s="28">
        <f t="shared" si="0"/>
        <v>0</v>
      </c>
      <c r="N13" s="28">
        <f t="shared" si="0"/>
        <v>165</v>
      </c>
      <c r="O13" s="28">
        <f t="shared" si="0"/>
        <v>8</v>
      </c>
      <c r="P13" s="28">
        <f t="shared" si="0"/>
        <v>1087</v>
      </c>
      <c r="Q13" s="28">
        <f t="shared" si="0"/>
        <v>383</v>
      </c>
      <c r="R13" s="28">
        <f t="shared" si="0"/>
        <v>32</v>
      </c>
      <c r="S13" s="28">
        <f t="shared" si="0"/>
        <v>1190</v>
      </c>
      <c r="T13" s="28">
        <f t="shared" si="0"/>
        <v>8092</v>
      </c>
      <c r="U13" s="28">
        <f t="shared" si="0"/>
        <v>6</v>
      </c>
      <c r="V13" s="29">
        <f t="shared" si="0"/>
        <v>6</v>
      </c>
      <c r="W13" s="27">
        <f t="shared" si="0"/>
        <v>31</v>
      </c>
      <c r="X13" s="28">
        <f t="shared" si="0"/>
        <v>52</v>
      </c>
      <c r="Y13" s="28">
        <f t="shared" si="0"/>
        <v>149</v>
      </c>
      <c r="Z13" s="66">
        <f t="shared" si="0"/>
        <v>11</v>
      </c>
      <c r="AA13" s="64">
        <f t="shared" si="0"/>
        <v>11</v>
      </c>
      <c r="AB13" s="28">
        <f t="shared" si="0"/>
        <v>0</v>
      </c>
      <c r="AC13" s="28">
        <f t="shared" si="0"/>
        <v>7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16</v>
      </c>
      <c r="AH13" s="28">
        <f t="shared" si="0"/>
        <v>5</v>
      </c>
      <c r="AI13" s="28">
        <f t="shared" si="0"/>
        <v>10</v>
      </c>
      <c r="AJ13" s="28">
        <f t="shared" si="0"/>
        <v>12</v>
      </c>
      <c r="AK13" s="29">
        <f t="shared" si="0"/>
        <v>184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A13:B13"/>
    <mergeCell ref="AD5:AD6"/>
    <mergeCell ref="AE5:AE6"/>
    <mergeCell ref="AF5:AF6"/>
    <mergeCell ref="AG5:AG6"/>
    <mergeCell ref="A3:A6"/>
    <mergeCell ref="B3:B6"/>
    <mergeCell ref="O4:Q5"/>
    <mergeCell ref="R4:T5"/>
    <mergeCell ref="U4:V5"/>
    <mergeCell ref="AA4:AB4"/>
    <mergeCell ref="AC4:AD4"/>
    <mergeCell ref="AE4:AF4"/>
    <mergeCell ref="AG4:AI4"/>
    <mergeCell ref="W3:Z4"/>
    <mergeCell ref="AA3:AF3"/>
    <mergeCell ref="AK4:AK6"/>
    <mergeCell ref="C5:C6"/>
    <mergeCell ref="D5:D6"/>
    <mergeCell ref="E5:E6"/>
    <mergeCell ref="F5:F6"/>
    <mergeCell ref="G5:G6"/>
    <mergeCell ref="H5:N5"/>
    <mergeCell ref="W5:W6"/>
    <mergeCell ref="X5:X6"/>
    <mergeCell ref="Y5:Y6"/>
    <mergeCell ref="C3:E4"/>
    <mergeCell ref="AC5:AC6"/>
    <mergeCell ref="AG3:AK3"/>
    <mergeCell ref="F4:N4"/>
    <mergeCell ref="AJ4:AJ6"/>
    <mergeCell ref="F3:V3"/>
    <mergeCell ref="Z5:Z6"/>
    <mergeCell ref="AA5:AA6"/>
    <mergeCell ref="AB5:AB6"/>
    <mergeCell ref="AH5:AH6"/>
    <mergeCell ref="AI5:AI6"/>
  </mergeCells>
  <conditionalFormatting sqref="C8:AK12">
    <cfRule type="cellIs" dxfId="6" priority="1" stopIfTrue="1" operator="equal">
      <formula>0</formula>
    </cfRule>
  </conditionalFormatting>
  <pageMargins left="0.4" right="0.38" top="1.17" bottom="0.74803149606299213" header="0.31496062992125984" footer="0.31496062992125984"/>
  <pageSetup paperSize="9" scale="78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19"/>
  <sheetViews>
    <sheetView zoomScale="85" zoomScaleNormal="85" workbookViewId="0">
      <selection activeCell="T35" sqref="T35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5" width="5.42578125" style="6" customWidth="1"/>
    <col min="16" max="16" width="6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108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205" t="s">
        <v>0</v>
      </c>
      <c r="B3" s="208" t="s">
        <v>34</v>
      </c>
      <c r="C3" s="211" t="s">
        <v>35</v>
      </c>
      <c r="D3" s="212"/>
      <c r="E3" s="162"/>
      <c r="F3" s="162"/>
      <c r="G3" s="162"/>
      <c r="H3" s="162"/>
      <c r="I3" s="162"/>
      <c r="J3" s="163" t="s">
        <v>92</v>
      </c>
      <c r="K3" s="161" t="s">
        <v>37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 t="s">
        <v>93</v>
      </c>
      <c r="W3" s="34"/>
      <c r="X3" s="180" t="s">
        <v>64</v>
      </c>
      <c r="Y3" s="181"/>
      <c r="Z3" s="181"/>
      <c r="AA3" s="181"/>
      <c r="AB3" s="181"/>
      <c r="AC3" s="182"/>
    </row>
    <row r="4" spans="1:38" s="30" customFormat="1" ht="12.75" customHeight="1">
      <c r="A4" s="206"/>
      <c r="B4" s="209"/>
      <c r="C4" s="186" t="s">
        <v>39</v>
      </c>
      <c r="D4" s="187"/>
      <c r="E4" s="190" t="s">
        <v>40</v>
      </c>
      <c r="F4" s="193" t="s">
        <v>65</v>
      </c>
      <c r="G4" s="193" t="s">
        <v>41</v>
      </c>
      <c r="H4" s="193" t="s">
        <v>42</v>
      </c>
      <c r="I4" s="193" t="s">
        <v>43</v>
      </c>
      <c r="J4" s="164"/>
      <c r="K4" s="196" t="s">
        <v>66</v>
      </c>
      <c r="L4" s="197"/>
      <c r="M4" s="202" t="s">
        <v>67</v>
      </c>
      <c r="N4" s="197"/>
      <c r="O4" s="202" t="s">
        <v>94</v>
      </c>
      <c r="P4" s="197"/>
      <c r="Q4" s="166" t="s">
        <v>44</v>
      </c>
      <c r="R4" s="167"/>
      <c r="S4" s="166" t="s">
        <v>56</v>
      </c>
      <c r="T4" s="172" t="s">
        <v>90</v>
      </c>
      <c r="U4" s="175" t="s">
        <v>96</v>
      </c>
      <c r="V4" s="164"/>
      <c r="W4" s="34"/>
      <c r="X4" s="185" t="s">
        <v>68</v>
      </c>
      <c r="Y4" s="178" t="s">
        <v>89</v>
      </c>
      <c r="Z4" s="178" t="s">
        <v>70</v>
      </c>
      <c r="AA4" s="178" t="s">
        <v>71</v>
      </c>
      <c r="AB4" s="178" t="s">
        <v>72</v>
      </c>
      <c r="AC4" s="179" t="s">
        <v>73</v>
      </c>
    </row>
    <row r="5" spans="1:38" s="30" customFormat="1" ht="12.75" customHeight="1">
      <c r="A5" s="206"/>
      <c r="B5" s="209"/>
      <c r="C5" s="188"/>
      <c r="D5" s="189"/>
      <c r="E5" s="191"/>
      <c r="F5" s="194"/>
      <c r="G5" s="194"/>
      <c r="H5" s="194"/>
      <c r="I5" s="194"/>
      <c r="J5" s="164"/>
      <c r="K5" s="198"/>
      <c r="L5" s="199"/>
      <c r="M5" s="203"/>
      <c r="N5" s="199"/>
      <c r="O5" s="203"/>
      <c r="P5" s="199"/>
      <c r="Q5" s="168"/>
      <c r="R5" s="169"/>
      <c r="S5" s="168"/>
      <c r="T5" s="173"/>
      <c r="U5" s="176"/>
      <c r="V5" s="164"/>
      <c r="W5" s="34"/>
      <c r="X5" s="185"/>
      <c r="Y5" s="178"/>
      <c r="Z5" s="178"/>
      <c r="AA5" s="178"/>
      <c r="AB5" s="178"/>
      <c r="AC5" s="179"/>
    </row>
    <row r="6" spans="1:38" s="30" customFormat="1" ht="24" customHeight="1">
      <c r="A6" s="206"/>
      <c r="B6" s="209"/>
      <c r="C6" s="157" t="s">
        <v>91</v>
      </c>
      <c r="D6" s="159" t="s">
        <v>54</v>
      </c>
      <c r="E6" s="191"/>
      <c r="F6" s="194" t="s">
        <v>65</v>
      </c>
      <c r="G6" s="194"/>
      <c r="H6" s="194"/>
      <c r="I6" s="194"/>
      <c r="J6" s="164"/>
      <c r="K6" s="200"/>
      <c r="L6" s="201"/>
      <c r="M6" s="204"/>
      <c r="N6" s="201"/>
      <c r="O6" s="204"/>
      <c r="P6" s="201"/>
      <c r="Q6" s="170"/>
      <c r="R6" s="171"/>
      <c r="S6" s="170"/>
      <c r="T6" s="173"/>
      <c r="U6" s="176"/>
      <c r="V6" s="164"/>
      <c r="W6" s="34"/>
      <c r="X6" s="185"/>
      <c r="Y6" s="178"/>
      <c r="Z6" s="178"/>
      <c r="AA6" s="178"/>
      <c r="AB6" s="178"/>
      <c r="AC6" s="179"/>
    </row>
    <row r="7" spans="1:38" ht="90.75" customHeight="1" thickBot="1">
      <c r="A7" s="207"/>
      <c r="B7" s="210"/>
      <c r="C7" s="158"/>
      <c r="D7" s="160"/>
      <c r="E7" s="192"/>
      <c r="F7" s="195"/>
      <c r="G7" s="195"/>
      <c r="H7" s="195"/>
      <c r="I7" s="195"/>
      <c r="J7" s="16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174"/>
      <c r="U7" s="177"/>
      <c r="V7" s="165"/>
      <c r="X7" s="185"/>
      <c r="Y7" s="178"/>
      <c r="Z7" s="178"/>
      <c r="AA7" s="178"/>
      <c r="AB7" s="178"/>
      <c r="AC7" s="179"/>
    </row>
    <row r="8" spans="1:38" ht="26.25" thickTop="1">
      <c r="A8" s="88">
        <v>1</v>
      </c>
      <c r="B8" s="73" t="s">
        <v>83</v>
      </c>
      <c r="C8" s="105">
        <f>93.48+5.2+3.6</f>
        <v>102.28</v>
      </c>
      <c r="D8" s="59">
        <v>61.77</v>
      </c>
      <c r="E8" s="59"/>
      <c r="F8" s="59"/>
      <c r="G8" s="59">
        <v>33.799999999999997</v>
      </c>
      <c r="H8" s="59"/>
      <c r="I8" s="59">
        <v>9.74</v>
      </c>
      <c r="J8" s="89">
        <f t="shared" ref="J8:J13" si="0">SUM(C8:I8)</f>
        <v>207.59000000000003</v>
      </c>
      <c r="K8" s="69">
        <v>31.09</v>
      </c>
      <c r="L8" s="59">
        <v>40.98</v>
      </c>
      <c r="M8" s="59"/>
      <c r="N8" s="59">
        <v>15.95</v>
      </c>
      <c r="O8" s="59">
        <v>44.5</v>
      </c>
      <c r="P8" s="59">
        <v>32.42</v>
      </c>
      <c r="Q8" s="59">
        <v>0.55000000000000004</v>
      </c>
      <c r="R8" s="59"/>
      <c r="S8" s="59">
        <v>8.8000000000000007</v>
      </c>
      <c r="T8" s="59">
        <v>45.08</v>
      </c>
      <c r="U8" s="59">
        <v>4.08</v>
      </c>
      <c r="V8" s="89">
        <f t="shared" ref="V8:V13" si="1">SUM(K8:U8)</f>
        <v>223.45000000000002</v>
      </c>
      <c r="W8" s="46"/>
      <c r="X8" s="98">
        <v>0.94</v>
      </c>
      <c r="Y8" s="99">
        <v>19.329999999999998</v>
      </c>
      <c r="Z8" s="99">
        <v>0.96</v>
      </c>
      <c r="AA8" s="99">
        <v>8.9499999999999993</v>
      </c>
      <c r="AB8" s="99">
        <v>38.700000000000003</v>
      </c>
      <c r="AC8" s="100">
        <v>6.22</v>
      </c>
      <c r="AD8" s="101"/>
    </row>
    <row r="9" spans="1:38" ht="25.5">
      <c r="A9" s="74">
        <v>2</v>
      </c>
      <c r="B9" s="73" t="s">
        <v>107</v>
      </c>
      <c r="C9" s="70">
        <v>257.97899999999998</v>
      </c>
      <c r="D9" s="60">
        <v>63.73</v>
      </c>
      <c r="E9" s="60"/>
      <c r="F9" s="60"/>
      <c r="G9" s="60"/>
      <c r="H9" s="60"/>
      <c r="I9" s="60">
        <v>4.72</v>
      </c>
      <c r="J9" s="76">
        <f t="shared" si="0"/>
        <v>326.42900000000003</v>
      </c>
      <c r="K9" s="70">
        <v>54.49</v>
      </c>
      <c r="L9" s="60">
        <v>132.88</v>
      </c>
      <c r="M9" s="60">
        <v>54.94</v>
      </c>
      <c r="N9" s="60"/>
      <c r="O9" s="60">
        <v>4.0999999999999996</v>
      </c>
      <c r="P9" s="60"/>
      <c r="Q9" s="60"/>
      <c r="R9" s="60"/>
      <c r="S9" s="60">
        <v>1.99</v>
      </c>
      <c r="T9" s="60">
        <v>69.98</v>
      </c>
      <c r="U9" s="60">
        <v>8.0500000000000007</v>
      </c>
      <c r="V9" s="76">
        <f t="shared" si="1"/>
        <v>326.43</v>
      </c>
      <c r="W9" s="48"/>
      <c r="X9" s="80">
        <v>2.39</v>
      </c>
      <c r="Y9" s="81">
        <v>6.39</v>
      </c>
      <c r="Z9" s="81">
        <v>3.02</v>
      </c>
      <c r="AA9" s="81">
        <v>7.78</v>
      </c>
      <c r="AB9" s="81">
        <v>58.97</v>
      </c>
      <c r="AC9" s="82">
        <v>1.01</v>
      </c>
      <c r="AD9" s="97"/>
    </row>
    <row r="10" spans="1:38" ht="25.5">
      <c r="A10" s="74">
        <v>3</v>
      </c>
      <c r="B10" s="75" t="s">
        <v>78</v>
      </c>
      <c r="C10" s="70">
        <v>100.292</v>
      </c>
      <c r="D10" s="60">
        <v>62.91</v>
      </c>
      <c r="E10" s="60"/>
      <c r="F10" s="60"/>
      <c r="G10" s="60"/>
      <c r="H10" s="60">
        <v>5.35</v>
      </c>
      <c r="I10" s="60">
        <v>6.13</v>
      </c>
      <c r="J10" s="76">
        <f t="shared" si="0"/>
        <v>174.68199999999999</v>
      </c>
      <c r="K10" s="70">
        <v>26.93</v>
      </c>
      <c r="L10" s="60">
        <v>37.43</v>
      </c>
      <c r="M10" s="60">
        <v>14.4</v>
      </c>
      <c r="N10" s="60"/>
      <c r="O10" s="60"/>
      <c r="P10" s="60"/>
      <c r="Q10" s="60">
        <v>0.2</v>
      </c>
      <c r="R10" s="60"/>
      <c r="S10" s="60">
        <v>11.59</v>
      </c>
      <c r="T10" s="60">
        <v>56.99</v>
      </c>
      <c r="U10" s="60">
        <v>29.49</v>
      </c>
      <c r="V10" s="76">
        <f t="shared" si="1"/>
        <v>177.03000000000003</v>
      </c>
      <c r="W10" s="48"/>
      <c r="X10" s="80">
        <v>0.94</v>
      </c>
      <c r="Y10" s="81">
        <v>4.49</v>
      </c>
      <c r="Z10" s="81">
        <v>0.13</v>
      </c>
      <c r="AA10" s="81">
        <v>16.489999999999998</v>
      </c>
      <c r="AB10" s="81">
        <v>20.149999999999999</v>
      </c>
      <c r="AC10" s="82">
        <v>0.27</v>
      </c>
      <c r="AD10" s="97"/>
    </row>
    <row r="11" spans="1:38" ht="25.5">
      <c r="A11" s="72">
        <v>4</v>
      </c>
      <c r="B11" s="75" t="s">
        <v>105</v>
      </c>
      <c r="C11" s="106">
        <f>74.282+4</f>
        <v>78.281999999999996</v>
      </c>
      <c r="D11" s="60">
        <v>32.200000000000003</v>
      </c>
      <c r="E11" s="60"/>
      <c r="F11" s="60">
        <v>70</v>
      </c>
      <c r="G11" s="60">
        <v>8</v>
      </c>
      <c r="H11" s="60"/>
      <c r="I11" s="60">
        <v>100</v>
      </c>
      <c r="J11" s="76">
        <f t="shared" si="0"/>
        <v>288.48199999999997</v>
      </c>
      <c r="K11" s="70"/>
      <c r="L11" s="60">
        <v>86.4</v>
      </c>
      <c r="M11" s="60">
        <v>5</v>
      </c>
      <c r="N11" s="60"/>
      <c r="O11" s="60">
        <v>1.5</v>
      </c>
      <c r="P11" s="60" t="s">
        <v>106</v>
      </c>
      <c r="Q11" s="60"/>
      <c r="R11" s="60"/>
      <c r="S11" s="60"/>
      <c r="T11" s="60">
        <v>113</v>
      </c>
      <c r="U11" s="60">
        <v>8</v>
      </c>
      <c r="V11" s="76">
        <f t="shared" si="1"/>
        <v>213.9</v>
      </c>
      <c r="W11" s="48"/>
      <c r="X11" s="80">
        <v>2</v>
      </c>
      <c r="Y11" s="81">
        <v>3</v>
      </c>
      <c r="Z11" s="81">
        <v>1</v>
      </c>
      <c r="AA11" s="81">
        <v>1.8</v>
      </c>
      <c r="AB11" s="81"/>
      <c r="AC11" s="82"/>
      <c r="AD11" s="97"/>
    </row>
    <row r="12" spans="1:38" ht="25.5">
      <c r="A12" s="74">
        <v>5</v>
      </c>
      <c r="B12" s="75" t="s">
        <v>80</v>
      </c>
      <c r="C12" s="70">
        <v>30</v>
      </c>
      <c r="D12" s="60">
        <v>5.52</v>
      </c>
      <c r="E12" s="60"/>
      <c r="F12" s="60"/>
      <c r="G12" s="60">
        <v>12</v>
      </c>
      <c r="H12" s="60"/>
      <c r="I12" s="60"/>
      <c r="J12" s="76">
        <f t="shared" si="0"/>
        <v>47.519999999999996</v>
      </c>
      <c r="K12" s="70">
        <v>12.33</v>
      </c>
      <c r="L12" s="60"/>
      <c r="M12" s="60">
        <v>1.85</v>
      </c>
      <c r="N12" s="60">
        <v>2.52</v>
      </c>
      <c r="O12" s="60">
        <v>18.13</v>
      </c>
      <c r="P12" s="60"/>
      <c r="Q12" s="60"/>
      <c r="R12" s="60"/>
      <c r="S12" s="60"/>
      <c r="T12" s="60">
        <v>12.69</v>
      </c>
      <c r="U12" s="60"/>
      <c r="V12" s="76">
        <f t="shared" si="1"/>
        <v>47.519999999999996</v>
      </c>
      <c r="W12" s="48"/>
      <c r="X12" s="80"/>
      <c r="Y12" s="81">
        <v>1.84</v>
      </c>
      <c r="Z12" s="81"/>
      <c r="AA12" s="81">
        <v>4.84</v>
      </c>
      <c r="AB12" s="81"/>
      <c r="AC12" s="82"/>
      <c r="AD12" s="97"/>
    </row>
    <row r="13" spans="1:38" ht="13.5" thickBot="1">
      <c r="A13" s="183" t="s">
        <v>85</v>
      </c>
      <c r="B13" s="184"/>
      <c r="C13" s="83">
        <f t="shared" ref="C13:I13" si="2">SUM(C8:C12)</f>
        <v>568.83300000000008</v>
      </c>
      <c r="D13" s="84">
        <f t="shared" si="2"/>
        <v>226.13000000000002</v>
      </c>
      <c r="E13" s="84">
        <f t="shared" si="2"/>
        <v>0</v>
      </c>
      <c r="F13" s="84">
        <f t="shared" si="2"/>
        <v>70</v>
      </c>
      <c r="G13" s="84">
        <f t="shared" si="2"/>
        <v>53.8</v>
      </c>
      <c r="H13" s="84">
        <f t="shared" si="2"/>
        <v>5.35</v>
      </c>
      <c r="I13" s="84">
        <f t="shared" si="2"/>
        <v>120.59</v>
      </c>
      <c r="J13" s="71">
        <f t="shared" si="0"/>
        <v>1044.703</v>
      </c>
      <c r="K13" s="83">
        <f t="shared" ref="K13:U13" si="3">SUM(K8:K12)</f>
        <v>124.83999999999999</v>
      </c>
      <c r="L13" s="84">
        <f t="shared" si="3"/>
        <v>297.69</v>
      </c>
      <c r="M13" s="84">
        <f t="shared" si="3"/>
        <v>76.19</v>
      </c>
      <c r="N13" s="84">
        <f t="shared" si="3"/>
        <v>18.47</v>
      </c>
      <c r="O13" s="84">
        <f t="shared" si="3"/>
        <v>68.23</v>
      </c>
      <c r="P13" s="84">
        <f t="shared" si="3"/>
        <v>32.42</v>
      </c>
      <c r="Q13" s="84">
        <f t="shared" si="3"/>
        <v>0.75</v>
      </c>
      <c r="R13" s="84">
        <f t="shared" si="3"/>
        <v>0</v>
      </c>
      <c r="S13" s="84">
        <f t="shared" si="3"/>
        <v>22.380000000000003</v>
      </c>
      <c r="T13" s="84">
        <f t="shared" si="3"/>
        <v>297.74</v>
      </c>
      <c r="U13" s="84">
        <f t="shared" si="3"/>
        <v>49.62</v>
      </c>
      <c r="V13" s="71">
        <f t="shared" si="1"/>
        <v>988.32999999999993</v>
      </c>
      <c r="W13" s="48"/>
      <c r="X13" s="85">
        <f t="shared" ref="X13:AC13" si="4">SUM(X8:X12)</f>
        <v>6.27</v>
      </c>
      <c r="Y13" s="86">
        <f t="shared" si="4"/>
        <v>35.050000000000004</v>
      </c>
      <c r="Z13" s="86">
        <f t="shared" si="4"/>
        <v>5.1100000000000003</v>
      </c>
      <c r="AA13" s="86">
        <f t="shared" si="4"/>
        <v>39.86</v>
      </c>
      <c r="AB13" s="86">
        <f t="shared" si="4"/>
        <v>117.82</v>
      </c>
      <c r="AC13" s="87">
        <f t="shared" si="4"/>
        <v>7.5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A13:B13"/>
    <mergeCell ref="X4:X7"/>
    <mergeCell ref="Y4:Y7"/>
    <mergeCell ref="C4:D5"/>
    <mergeCell ref="E4:E7"/>
    <mergeCell ref="F4:F7"/>
    <mergeCell ref="G4:G7"/>
    <mergeCell ref="H4:H7"/>
    <mergeCell ref="I4:I7"/>
    <mergeCell ref="K4:L6"/>
    <mergeCell ref="M4:N6"/>
    <mergeCell ref="O4:P6"/>
    <mergeCell ref="A3:A7"/>
    <mergeCell ref="B3:B7"/>
    <mergeCell ref="C3:I3"/>
    <mergeCell ref="J3:J7"/>
    <mergeCell ref="Z4:Z7"/>
    <mergeCell ref="AA4:AA7"/>
    <mergeCell ref="AB4:AB7"/>
    <mergeCell ref="AC4:AC7"/>
    <mergeCell ref="X3:AC3"/>
    <mergeCell ref="C6:C7"/>
    <mergeCell ref="D6:D7"/>
    <mergeCell ref="K3:U3"/>
    <mergeCell ref="V3:V7"/>
    <mergeCell ref="Q4:R6"/>
    <mergeCell ref="S4:S6"/>
    <mergeCell ref="T4:T7"/>
    <mergeCell ref="U4:U7"/>
  </mergeCells>
  <pageMargins left="0.41" right="0.41" top="1.17" bottom="0.74803149606299213" header="0.31496062992125984" footer="0.31496062992125984"/>
  <pageSetup paperSize="9" scale="6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8"/>
  <sheetViews>
    <sheetView zoomScale="85" zoomScaleNormal="85" workbookViewId="0">
      <selection activeCell="F11" sqref="F11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101</v>
      </c>
    </row>
    <row r="2" spans="1:38" s="5" customFormat="1" ht="16.5" thickBot="1">
      <c r="A2" s="8" t="s">
        <v>103</v>
      </c>
      <c r="G2" s="9"/>
    </row>
    <row r="3" spans="1:38" ht="15.75" customHeight="1" thickTop="1">
      <c r="A3" s="143" t="s">
        <v>0</v>
      </c>
      <c r="B3" s="145" t="s">
        <v>34</v>
      </c>
      <c r="C3" s="125" t="s">
        <v>1</v>
      </c>
      <c r="D3" s="126"/>
      <c r="E3" s="127"/>
      <c r="F3" s="136" t="s">
        <v>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152" t="s">
        <v>51</v>
      </c>
      <c r="X3" s="152"/>
      <c r="Y3" s="152"/>
      <c r="Z3" s="152"/>
      <c r="AA3" s="154" t="s">
        <v>3</v>
      </c>
      <c r="AB3" s="155"/>
      <c r="AC3" s="155"/>
      <c r="AD3" s="155"/>
      <c r="AE3" s="155"/>
      <c r="AF3" s="156"/>
      <c r="AG3" s="132" t="s">
        <v>4</v>
      </c>
      <c r="AH3" s="133"/>
      <c r="AI3" s="133"/>
      <c r="AJ3" s="133"/>
      <c r="AK3" s="134"/>
    </row>
    <row r="4" spans="1:38" ht="33.75" customHeight="1">
      <c r="A4" s="144"/>
      <c r="B4" s="146"/>
      <c r="C4" s="128"/>
      <c r="D4" s="129"/>
      <c r="E4" s="130"/>
      <c r="F4" s="135" t="s">
        <v>5</v>
      </c>
      <c r="G4" s="121"/>
      <c r="H4" s="121"/>
      <c r="I4" s="121"/>
      <c r="J4" s="121"/>
      <c r="K4" s="121"/>
      <c r="L4" s="121"/>
      <c r="M4" s="121"/>
      <c r="N4" s="121"/>
      <c r="O4" s="147" t="s">
        <v>6</v>
      </c>
      <c r="P4" s="147"/>
      <c r="Q4" s="147"/>
      <c r="R4" s="148" t="s">
        <v>97</v>
      </c>
      <c r="S4" s="148"/>
      <c r="T4" s="148"/>
      <c r="U4" s="149" t="s">
        <v>8</v>
      </c>
      <c r="V4" s="150"/>
      <c r="W4" s="153"/>
      <c r="X4" s="153"/>
      <c r="Y4" s="153"/>
      <c r="Z4" s="153"/>
      <c r="AA4" s="144" t="s">
        <v>9</v>
      </c>
      <c r="AB4" s="149"/>
      <c r="AC4" s="149" t="s">
        <v>10</v>
      </c>
      <c r="AD4" s="149"/>
      <c r="AE4" s="149" t="s">
        <v>11</v>
      </c>
      <c r="AF4" s="150"/>
      <c r="AG4" s="151" t="s">
        <v>12</v>
      </c>
      <c r="AH4" s="149"/>
      <c r="AI4" s="149"/>
      <c r="AJ4" s="131" t="s">
        <v>13</v>
      </c>
      <c r="AK4" s="114" t="s">
        <v>61</v>
      </c>
    </row>
    <row r="5" spans="1:38" ht="20.25" customHeight="1">
      <c r="A5" s="144"/>
      <c r="B5" s="146"/>
      <c r="C5" s="109" t="s">
        <v>14</v>
      </c>
      <c r="D5" s="116" t="s">
        <v>55</v>
      </c>
      <c r="E5" s="118" t="s">
        <v>15</v>
      </c>
      <c r="F5" s="119" t="s">
        <v>100</v>
      </c>
      <c r="G5" s="110" t="s">
        <v>16</v>
      </c>
      <c r="H5" s="121" t="s">
        <v>17</v>
      </c>
      <c r="I5" s="121"/>
      <c r="J5" s="121"/>
      <c r="K5" s="121"/>
      <c r="L5" s="121"/>
      <c r="M5" s="121"/>
      <c r="N5" s="121"/>
      <c r="O5" s="147"/>
      <c r="P5" s="147"/>
      <c r="Q5" s="147"/>
      <c r="R5" s="148"/>
      <c r="S5" s="148"/>
      <c r="T5" s="148"/>
      <c r="U5" s="149"/>
      <c r="V5" s="150"/>
      <c r="W5" s="122" t="s">
        <v>18</v>
      </c>
      <c r="X5" s="124" t="s">
        <v>19</v>
      </c>
      <c r="Y5" s="124" t="s">
        <v>20</v>
      </c>
      <c r="Z5" s="107" t="s">
        <v>52</v>
      </c>
      <c r="AA5" s="109" t="s">
        <v>21</v>
      </c>
      <c r="AB5" s="110" t="s">
        <v>22</v>
      </c>
      <c r="AC5" s="131" t="s">
        <v>21</v>
      </c>
      <c r="AD5" s="110" t="s">
        <v>22</v>
      </c>
      <c r="AE5" s="131" t="s">
        <v>21</v>
      </c>
      <c r="AF5" s="141" t="s">
        <v>22</v>
      </c>
      <c r="AG5" s="142" t="s">
        <v>21</v>
      </c>
      <c r="AH5" s="111" t="s">
        <v>24</v>
      </c>
      <c r="AI5" s="113" t="s">
        <v>23</v>
      </c>
      <c r="AJ5" s="131"/>
      <c r="AK5" s="114"/>
    </row>
    <row r="6" spans="1:38" ht="75" customHeight="1">
      <c r="A6" s="144"/>
      <c r="B6" s="146"/>
      <c r="C6" s="109"/>
      <c r="D6" s="117"/>
      <c r="E6" s="118"/>
      <c r="F6" s="120"/>
      <c r="G6" s="110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95" t="s">
        <v>29</v>
      </c>
      <c r="P6" s="95" t="s">
        <v>30</v>
      </c>
      <c r="Q6" s="95" t="s">
        <v>24</v>
      </c>
      <c r="R6" s="95" t="s">
        <v>31</v>
      </c>
      <c r="S6" s="95" t="s">
        <v>32</v>
      </c>
      <c r="T6" s="95" t="s">
        <v>30</v>
      </c>
      <c r="U6" s="95" t="s">
        <v>29</v>
      </c>
      <c r="V6" s="96" t="s">
        <v>30</v>
      </c>
      <c r="W6" s="123"/>
      <c r="X6" s="110"/>
      <c r="Y6" s="110"/>
      <c r="Z6" s="108"/>
      <c r="AA6" s="109"/>
      <c r="AB6" s="110"/>
      <c r="AC6" s="131"/>
      <c r="AD6" s="110"/>
      <c r="AE6" s="131"/>
      <c r="AF6" s="141"/>
      <c r="AG6" s="142"/>
      <c r="AH6" s="112"/>
      <c r="AI6" s="113"/>
      <c r="AJ6" s="131"/>
      <c r="AK6" s="115"/>
      <c r="AL6" s="38"/>
    </row>
    <row r="7" spans="1:38" ht="16.5" thickBot="1">
      <c r="A7" s="15"/>
      <c r="B7" s="104" t="s">
        <v>106</v>
      </c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23</v>
      </c>
      <c r="G8" s="52">
        <v>4</v>
      </c>
      <c r="H8" s="53">
        <f>SUM(J8:N8)</f>
        <v>925</v>
      </c>
      <c r="I8" s="52">
        <v>273</v>
      </c>
      <c r="J8" s="52">
        <v>115</v>
      </c>
      <c r="K8" s="52">
        <v>791</v>
      </c>
      <c r="L8" s="52">
        <v>19</v>
      </c>
      <c r="M8" s="52"/>
      <c r="N8" s="52"/>
      <c r="O8" s="52"/>
      <c r="P8" s="52"/>
      <c r="Q8" s="52"/>
      <c r="R8" s="52">
        <v>5</v>
      </c>
      <c r="S8" s="52">
        <v>96</v>
      </c>
      <c r="T8" s="52">
        <v>549</v>
      </c>
      <c r="U8" s="52"/>
      <c r="V8" s="63"/>
      <c r="W8" s="52">
        <v>6</v>
      </c>
      <c r="X8" s="52">
        <v>14</v>
      </c>
      <c r="Y8" s="52">
        <v>26</v>
      </c>
      <c r="Z8" s="65"/>
      <c r="AA8" s="62">
        <v>11</v>
      </c>
      <c r="AB8" s="52"/>
      <c r="AC8" s="52">
        <v>7</v>
      </c>
      <c r="AD8" s="52"/>
      <c r="AE8" s="52"/>
      <c r="AF8" s="63"/>
      <c r="AG8" s="52">
        <v>3</v>
      </c>
      <c r="AH8" s="52">
        <v>3</v>
      </c>
      <c r="AI8" s="52">
        <v>3</v>
      </c>
      <c r="AJ8" s="52">
        <v>4</v>
      </c>
      <c r="AK8" s="52">
        <v>10</v>
      </c>
      <c r="AL8" s="54"/>
    </row>
    <row r="9" spans="1:38" s="5" customFormat="1" ht="25.5">
      <c r="A9" s="67">
        <v>2</v>
      </c>
      <c r="B9" s="24" t="s">
        <v>77</v>
      </c>
      <c r="C9" s="62">
        <v>6</v>
      </c>
      <c r="D9" s="52">
        <v>6</v>
      </c>
      <c r="E9" s="63"/>
      <c r="F9" s="62">
        <v>25</v>
      </c>
      <c r="G9" s="52"/>
      <c r="H9" s="53">
        <f>SUM(J9:N9)</f>
        <v>957</v>
      </c>
      <c r="I9" s="52">
        <v>294</v>
      </c>
      <c r="J9" s="52"/>
      <c r="K9" s="52">
        <v>782</v>
      </c>
      <c r="L9" s="52">
        <v>27</v>
      </c>
      <c r="M9" s="52"/>
      <c r="N9" s="52">
        <v>148</v>
      </c>
      <c r="O9" s="52">
        <v>2</v>
      </c>
      <c r="P9" s="52">
        <v>152</v>
      </c>
      <c r="Q9" s="52">
        <v>64</v>
      </c>
      <c r="R9" s="52">
        <v>10</v>
      </c>
      <c r="S9" s="52">
        <v>628</v>
      </c>
      <c r="T9" s="52">
        <v>86</v>
      </c>
      <c r="U9" s="52"/>
      <c r="V9" s="63"/>
      <c r="W9" s="52"/>
      <c r="X9" s="52">
        <v>25</v>
      </c>
      <c r="Y9" s="52">
        <v>44</v>
      </c>
      <c r="Z9" s="65"/>
      <c r="AA9" s="62"/>
      <c r="AB9" s="52"/>
      <c r="AC9" s="52"/>
      <c r="AD9" s="52"/>
      <c r="AE9" s="52">
        <v>1</v>
      </c>
      <c r="AF9" s="63"/>
      <c r="AG9" s="52">
        <v>4</v>
      </c>
      <c r="AH9" s="52"/>
      <c r="AI9" s="52">
        <v>1</v>
      </c>
      <c r="AJ9" s="52">
        <v>7</v>
      </c>
      <c r="AK9" s="52">
        <v>65</v>
      </c>
      <c r="AL9" s="54"/>
    </row>
    <row r="10" spans="1:38" s="5" customFormat="1" ht="25.5">
      <c r="A10" s="67">
        <v>3</v>
      </c>
      <c r="B10" s="25" t="s">
        <v>78</v>
      </c>
      <c r="C10" s="62">
        <v>20</v>
      </c>
      <c r="D10" s="52">
        <v>20</v>
      </c>
      <c r="E10" s="63"/>
      <c r="F10" s="62">
        <v>20</v>
      </c>
      <c r="G10" s="52">
        <v>2</v>
      </c>
      <c r="H10" s="53">
        <f>SUM(J10:N10)</f>
        <v>705</v>
      </c>
      <c r="I10" s="52">
        <v>116</v>
      </c>
      <c r="J10" s="52">
        <v>70</v>
      </c>
      <c r="K10" s="52">
        <v>635</v>
      </c>
      <c r="L10" s="52"/>
      <c r="M10" s="52"/>
      <c r="N10" s="52"/>
      <c r="O10" s="52"/>
      <c r="P10" s="52"/>
      <c r="Q10" s="52"/>
      <c r="R10" s="52">
        <v>4</v>
      </c>
      <c r="S10" s="52">
        <v>186</v>
      </c>
      <c r="T10" s="52">
        <v>1200</v>
      </c>
      <c r="U10" s="52"/>
      <c r="V10" s="63"/>
      <c r="W10" s="52">
        <v>4</v>
      </c>
      <c r="X10" s="52">
        <v>9</v>
      </c>
      <c r="Y10" s="52">
        <v>45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79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200</v>
      </c>
      <c r="Q11" s="52">
        <v>64</v>
      </c>
      <c r="R11" s="52">
        <v>1</v>
      </c>
      <c r="S11" s="52">
        <v>98</v>
      </c>
      <c r="T11" s="52">
        <v>14</v>
      </c>
      <c r="U11" s="52"/>
      <c r="V11" s="63"/>
      <c r="W11" s="52">
        <v>14</v>
      </c>
      <c r="X11" s="52">
        <v>0</v>
      </c>
      <c r="Y11" s="52">
        <v>5</v>
      </c>
      <c r="Z11" s="65"/>
      <c r="AA11" s="62"/>
      <c r="AB11" s="52"/>
      <c r="AC11" s="52"/>
      <c r="AD11" s="52"/>
      <c r="AE11" s="52"/>
      <c r="AF11" s="63"/>
      <c r="AG11" s="52">
        <v>2</v>
      </c>
      <c r="AH11" s="52">
        <v>1</v>
      </c>
      <c r="AI11" s="52">
        <v>1</v>
      </c>
      <c r="AJ11" s="52">
        <v>1</v>
      </c>
      <c r="AK11" s="52">
        <v>21</v>
      </c>
      <c r="AL11" s="54"/>
    </row>
    <row r="12" spans="1:38" s="5" customFormat="1" ht="25.5">
      <c r="A12" s="67">
        <v>5</v>
      </c>
      <c r="B12" s="25" t="s">
        <v>80</v>
      </c>
      <c r="C12" s="62">
        <v>66</v>
      </c>
      <c r="D12" s="52">
        <v>14</v>
      </c>
      <c r="E12" s="63">
        <v>0</v>
      </c>
      <c r="F12" s="62">
        <v>29</v>
      </c>
      <c r="G12" s="52">
        <v>4</v>
      </c>
      <c r="H12" s="53">
        <f>SUM(J12:N12)</f>
        <v>1915</v>
      </c>
      <c r="I12" s="52">
        <v>385</v>
      </c>
      <c r="J12" s="52">
        <v>30</v>
      </c>
      <c r="K12" s="52">
        <v>1491</v>
      </c>
      <c r="L12" s="52">
        <v>394</v>
      </c>
      <c r="M12" s="52">
        <v>0</v>
      </c>
      <c r="N12" s="52">
        <v>0</v>
      </c>
      <c r="O12" s="52">
        <v>4</v>
      </c>
      <c r="P12" s="52">
        <v>514</v>
      </c>
      <c r="Q12" s="52">
        <v>150</v>
      </c>
      <c r="R12" s="52">
        <v>3</v>
      </c>
      <c r="S12" s="52">
        <v>7</v>
      </c>
      <c r="T12" s="52">
        <v>37</v>
      </c>
      <c r="U12" s="52">
        <v>0</v>
      </c>
      <c r="V12" s="63">
        <v>0</v>
      </c>
      <c r="W12" s="52">
        <v>0</v>
      </c>
      <c r="X12" s="52">
        <v>0</v>
      </c>
      <c r="Y12" s="52">
        <v>43</v>
      </c>
      <c r="Z12" s="65">
        <v>0</v>
      </c>
      <c r="AA12" s="62">
        <v>0</v>
      </c>
      <c r="AB12" s="52">
        <v>0</v>
      </c>
      <c r="AC12" s="52">
        <v>0</v>
      </c>
      <c r="AD12" s="52">
        <v>0</v>
      </c>
      <c r="AE12" s="52">
        <v>0</v>
      </c>
      <c r="AF12" s="63">
        <v>0</v>
      </c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139" t="s">
        <v>85</v>
      </c>
      <c r="B13" s="140"/>
      <c r="C13" s="64">
        <f t="shared" ref="C13:H13" si="0">SUM(C8:C12)</f>
        <v>104</v>
      </c>
      <c r="D13" s="28">
        <f t="shared" si="0"/>
        <v>49</v>
      </c>
      <c r="E13" s="29">
        <f t="shared" si="0"/>
        <v>0</v>
      </c>
      <c r="F13" s="64">
        <f t="shared" si="0"/>
        <v>97</v>
      </c>
      <c r="G13" s="28">
        <f t="shared" si="0"/>
        <v>10</v>
      </c>
      <c r="H13" s="43">
        <f t="shared" si="0"/>
        <v>4502</v>
      </c>
      <c r="I13" s="28">
        <f t="shared" ref="I13:AK13" si="1">SUM(I8:I12)</f>
        <v>1068</v>
      </c>
      <c r="J13" s="28">
        <f t="shared" si="1"/>
        <v>215</v>
      </c>
      <c r="K13" s="28">
        <f t="shared" si="1"/>
        <v>3699</v>
      </c>
      <c r="L13" s="28">
        <f t="shared" si="1"/>
        <v>440</v>
      </c>
      <c r="M13" s="28">
        <f t="shared" si="1"/>
        <v>0</v>
      </c>
      <c r="N13" s="28">
        <f t="shared" si="1"/>
        <v>148</v>
      </c>
      <c r="O13" s="28">
        <f t="shared" si="1"/>
        <v>7</v>
      </c>
      <c r="P13" s="28">
        <f t="shared" si="1"/>
        <v>866</v>
      </c>
      <c r="Q13" s="28">
        <f t="shared" si="1"/>
        <v>278</v>
      </c>
      <c r="R13" s="28">
        <f t="shared" si="1"/>
        <v>23</v>
      </c>
      <c r="S13" s="28">
        <f t="shared" si="1"/>
        <v>1015</v>
      </c>
      <c r="T13" s="28">
        <f t="shared" si="1"/>
        <v>1886</v>
      </c>
      <c r="U13" s="28">
        <f t="shared" si="1"/>
        <v>0</v>
      </c>
      <c r="V13" s="29">
        <f t="shared" si="1"/>
        <v>0</v>
      </c>
      <c r="W13" s="27">
        <f t="shared" si="1"/>
        <v>24</v>
      </c>
      <c r="X13" s="28">
        <f t="shared" si="1"/>
        <v>48</v>
      </c>
      <c r="Y13" s="28">
        <f t="shared" si="1"/>
        <v>163</v>
      </c>
      <c r="Z13" s="66">
        <f t="shared" si="1"/>
        <v>0</v>
      </c>
      <c r="AA13" s="64">
        <f t="shared" si="1"/>
        <v>11</v>
      </c>
      <c r="AB13" s="28">
        <f t="shared" si="1"/>
        <v>0</v>
      </c>
      <c r="AC13" s="28">
        <f t="shared" si="1"/>
        <v>7</v>
      </c>
      <c r="AD13" s="28">
        <f t="shared" si="1"/>
        <v>0</v>
      </c>
      <c r="AE13" s="28">
        <f t="shared" si="1"/>
        <v>1</v>
      </c>
      <c r="AF13" s="29">
        <f t="shared" si="1"/>
        <v>0</v>
      </c>
      <c r="AG13" s="27">
        <f t="shared" si="1"/>
        <v>14</v>
      </c>
      <c r="AH13" s="28">
        <f t="shared" si="1"/>
        <v>7</v>
      </c>
      <c r="AI13" s="28">
        <f t="shared" si="1"/>
        <v>8</v>
      </c>
      <c r="AJ13" s="28">
        <f t="shared" si="1"/>
        <v>13</v>
      </c>
      <c r="AK13" s="29">
        <f t="shared" si="1"/>
        <v>206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A13:B13"/>
    <mergeCell ref="AD5:AD6"/>
    <mergeCell ref="AE5:AE6"/>
    <mergeCell ref="AF5:AF6"/>
    <mergeCell ref="AG5:AG6"/>
    <mergeCell ref="Y5:Y6"/>
    <mergeCell ref="A3:A6"/>
    <mergeCell ref="B3:B6"/>
    <mergeCell ref="C3:E4"/>
    <mergeCell ref="C5:C6"/>
    <mergeCell ref="D5:D6"/>
    <mergeCell ref="E5:E6"/>
    <mergeCell ref="F5:F6"/>
    <mergeCell ref="G5:G6"/>
    <mergeCell ref="AG3:AK3"/>
    <mergeCell ref="F4:N4"/>
    <mergeCell ref="AJ4:AJ6"/>
    <mergeCell ref="AI5:AI6"/>
    <mergeCell ref="AK4:AK6"/>
    <mergeCell ref="O4:Q5"/>
    <mergeCell ref="R4:T5"/>
    <mergeCell ref="U4:V5"/>
    <mergeCell ref="AA4:AB4"/>
    <mergeCell ref="AC4:AD4"/>
    <mergeCell ref="H5:N5"/>
    <mergeCell ref="W5:W6"/>
    <mergeCell ref="X5:X6"/>
    <mergeCell ref="AH5:AH6"/>
    <mergeCell ref="F3:V3"/>
    <mergeCell ref="W3:Z4"/>
    <mergeCell ref="AA3:AF3"/>
    <mergeCell ref="Z5:Z6"/>
    <mergeCell ref="AA5:AA6"/>
    <mergeCell ref="AB5:AB6"/>
    <mergeCell ref="AC5:AC6"/>
    <mergeCell ref="AE4:AF4"/>
    <mergeCell ref="AG4:AI4"/>
  </mergeCells>
  <conditionalFormatting sqref="C8:AK12">
    <cfRule type="cellIs" dxfId="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9"/>
  <sheetViews>
    <sheetView zoomScale="70" zoomScaleNormal="70" workbookViewId="0">
      <selection activeCell="R41" sqref="R41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6" width="5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101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205" t="s">
        <v>0</v>
      </c>
      <c r="B3" s="208" t="s">
        <v>34</v>
      </c>
      <c r="C3" s="211" t="s">
        <v>35</v>
      </c>
      <c r="D3" s="212"/>
      <c r="E3" s="162"/>
      <c r="F3" s="162"/>
      <c r="G3" s="162"/>
      <c r="H3" s="162"/>
      <c r="I3" s="162"/>
      <c r="J3" s="163" t="s">
        <v>92</v>
      </c>
      <c r="K3" s="161" t="s">
        <v>37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 t="s">
        <v>93</v>
      </c>
      <c r="W3" s="34"/>
      <c r="X3" s="180" t="s">
        <v>64</v>
      </c>
      <c r="Y3" s="181"/>
      <c r="Z3" s="181"/>
      <c r="AA3" s="181"/>
      <c r="AB3" s="181"/>
      <c r="AC3" s="182"/>
    </row>
    <row r="4" spans="1:38" s="30" customFormat="1" ht="12.75" customHeight="1">
      <c r="A4" s="206"/>
      <c r="B4" s="209"/>
      <c r="C4" s="186" t="s">
        <v>39</v>
      </c>
      <c r="D4" s="187"/>
      <c r="E4" s="190" t="s">
        <v>40</v>
      </c>
      <c r="F4" s="193" t="s">
        <v>65</v>
      </c>
      <c r="G4" s="193" t="s">
        <v>41</v>
      </c>
      <c r="H4" s="193" t="s">
        <v>42</v>
      </c>
      <c r="I4" s="193" t="s">
        <v>43</v>
      </c>
      <c r="J4" s="164"/>
      <c r="K4" s="196" t="s">
        <v>66</v>
      </c>
      <c r="L4" s="197"/>
      <c r="M4" s="202" t="s">
        <v>67</v>
      </c>
      <c r="N4" s="197"/>
      <c r="O4" s="202" t="s">
        <v>94</v>
      </c>
      <c r="P4" s="197"/>
      <c r="Q4" s="166" t="s">
        <v>44</v>
      </c>
      <c r="R4" s="167"/>
      <c r="S4" s="166" t="s">
        <v>56</v>
      </c>
      <c r="T4" s="172" t="s">
        <v>90</v>
      </c>
      <c r="U4" s="175" t="s">
        <v>96</v>
      </c>
      <c r="V4" s="164"/>
      <c r="W4" s="34"/>
      <c r="X4" s="185" t="s">
        <v>68</v>
      </c>
      <c r="Y4" s="178" t="s">
        <v>89</v>
      </c>
      <c r="Z4" s="178" t="s">
        <v>70</v>
      </c>
      <c r="AA4" s="178" t="s">
        <v>71</v>
      </c>
      <c r="AB4" s="178" t="s">
        <v>72</v>
      </c>
      <c r="AC4" s="179" t="s">
        <v>73</v>
      </c>
    </row>
    <row r="5" spans="1:38" s="30" customFormat="1" ht="12.75" customHeight="1">
      <c r="A5" s="206"/>
      <c r="B5" s="209"/>
      <c r="C5" s="188"/>
      <c r="D5" s="189"/>
      <c r="E5" s="191"/>
      <c r="F5" s="194"/>
      <c r="G5" s="194"/>
      <c r="H5" s="194"/>
      <c r="I5" s="194"/>
      <c r="J5" s="164"/>
      <c r="K5" s="198"/>
      <c r="L5" s="199"/>
      <c r="M5" s="203"/>
      <c r="N5" s="199"/>
      <c r="O5" s="203"/>
      <c r="P5" s="199"/>
      <c r="Q5" s="168"/>
      <c r="R5" s="169"/>
      <c r="S5" s="168"/>
      <c r="T5" s="173"/>
      <c r="U5" s="176"/>
      <c r="V5" s="164"/>
      <c r="W5" s="34"/>
      <c r="X5" s="185"/>
      <c r="Y5" s="178"/>
      <c r="Z5" s="178"/>
      <c r="AA5" s="178"/>
      <c r="AB5" s="178"/>
      <c r="AC5" s="179"/>
    </row>
    <row r="6" spans="1:38" s="30" customFormat="1" ht="24" customHeight="1">
      <c r="A6" s="206"/>
      <c r="B6" s="209"/>
      <c r="C6" s="157" t="s">
        <v>91</v>
      </c>
      <c r="D6" s="159" t="s">
        <v>54</v>
      </c>
      <c r="E6" s="191"/>
      <c r="F6" s="194" t="s">
        <v>65</v>
      </c>
      <c r="G6" s="194"/>
      <c r="H6" s="194"/>
      <c r="I6" s="194"/>
      <c r="J6" s="164"/>
      <c r="K6" s="200"/>
      <c r="L6" s="201"/>
      <c r="M6" s="204"/>
      <c r="N6" s="201"/>
      <c r="O6" s="204"/>
      <c r="P6" s="201"/>
      <c r="Q6" s="170"/>
      <c r="R6" s="171"/>
      <c r="S6" s="170"/>
      <c r="T6" s="173"/>
      <c r="U6" s="176"/>
      <c r="V6" s="164"/>
      <c r="W6" s="34"/>
      <c r="X6" s="185"/>
      <c r="Y6" s="178"/>
      <c r="Z6" s="178"/>
      <c r="AA6" s="178"/>
      <c r="AB6" s="178"/>
      <c r="AC6" s="179"/>
    </row>
    <row r="7" spans="1:38" ht="90.75" customHeight="1" thickBot="1">
      <c r="A7" s="207"/>
      <c r="B7" s="210"/>
      <c r="C7" s="158"/>
      <c r="D7" s="160"/>
      <c r="E7" s="192"/>
      <c r="F7" s="195"/>
      <c r="G7" s="195"/>
      <c r="H7" s="195"/>
      <c r="I7" s="195"/>
      <c r="J7" s="16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174"/>
      <c r="U7" s="177"/>
      <c r="V7" s="165"/>
      <c r="X7" s="185"/>
      <c r="Y7" s="178"/>
      <c r="Z7" s="178"/>
      <c r="AA7" s="178"/>
      <c r="AB7" s="178"/>
      <c r="AC7" s="179"/>
    </row>
    <row r="8" spans="1:38" ht="26.25" thickTop="1">
      <c r="A8" s="88">
        <v>1</v>
      </c>
      <c r="B8" s="73" t="s">
        <v>83</v>
      </c>
      <c r="C8" s="69">
        <v>57.05</v>
      </c>
      <c r="D8" s="59">
        <v>59.540999999999997</v>
      </c>
      <c r="E8" s="59">
        <v>6.6</v>
      </c>
      <c r="F8" s="59"/>
      <c r="G8" s="59"/>
      <c r="H8" s="59">
        <v>45.18</v>
      </c>
      <c r="I8" s="59">
        <v>10.45</v>
      </c>
      <c r="J8" s="89">
        <f t="shared" ref="J8:J13" si="0">SUM(C8:I8)</f>
        <v>178.82099999999997</v>
      </c>
      <c r="K8" s="69">
        <v>67.456999999999994</v>
      </c>
      <c r="L8" s="59">
        <v>25.587</v>
      </c>
      <c r="M8" s="59">
        <v>9.1300000000000008</v>
      </c>
      <c r="N8" s="59"/>
      <c r="O8" s="59"/>
      <c r="P8" s="59"/>
      <c r="Q8" s="59">
        <v>2.536</v>
      </c>
      <c r="R8" s="59"/>
      <c r="S8" s="59">
        <v>1.5</v>
      </c>
      <c r="T8" s="59">
        <v>65.290000000000006</v>
      </c>
      <c r="U8" s="59">
        <v>24.86</v>
      </c>
      <c r="V8" s="89">
        <f t="shared" ref="V8:V13" si="1">SUM(K8:U8)</f>
        <v>196.36</v>
      </c>
      <c r="W8" s="46"/>
      <c r="X8" s="98">
        <v>52.6</v>
      </c>
      <c r="Y8" s="99">
        <v>16.22</v>
      </c>
      <c r="Z8" s="99">
        <v>7.9</v>
      </c>
      <c r="AA8" s="99">
        <v>4.93</v>
      </c>
      <c r="AB8" s="99">
        <v>45.686</v>
      </c>
      <c r="AC8" s="100">
        <v>4.0999999999999996</v>
      </c>
      <c r="AD8" s="101"/>
    </row>
    <row r="9" spans="1:38" ht="25.5">
      <c r="A9" s="74">
        <v>2</v>
      </c>
      <c r="B9" s="73" t="s">
        <v>77</v>
      </c>
      <c r="C9" s="70">
        <v>421.5</v>
      </c>
      <c r="D9" s="60">
        <v>58.96</v>
      </c>
      <c r="E9" s="60"/>
      <c r="F9" s="60"/>
      <c r="G9" s="60"/>
      <c r="H9" s="60"/>
      <c r="I9" s="60">
        <v>22.47</v>
      </c>
      <c r="J9" s="76">
        <f t="shared" si="0"/>
        <v>502.92999999999995</v>
      </c>
      <c r="K9" s="70">
        <v>65.680000000000007</v>
      </c>
      <c r="L9" s="60">
        <v>196.4</v>
      </c>
      <c r="M9" s="60">
        <v>151.26</v>
      </c>
      <c r="N9" s="60">
        <v>7.58</v>
      </c>
      <c r="O9" s="60">
        <v>5.16</v>
      </c>
      <c r="P9" s="60"/>
      <c r="Q9" s="60"/>
      <c r="R9" s="60"/>
      <c r="S9" s="60">
        <v>6.31</v>
      </c>
      <c r="T9" s="60">
        <v>63.61</v>
      </c>
      <c r="U9" s="60">
        <v>6.93</v>
      </c>
      <c r="V9" s="76">
        <f t="shared" si="1"/>
        <v>502.93000000000006</v>
      </c>
      <c r="W9" s="48"/>
      <c r="X9" s="80">
        <v>5.63</v>
      </c>
      <c r="Y9" s="81">
        <v>12.14</v>
      </c>
      <c r="Z9" s="81">
        <v>1.77</v>
      </c>
      <c r="AA9" s="81">
        <v>5.56</v>
      </c>
      <c r="AB9" s="81">
        <v>118.64</v>
      </c>
      <c r="AC9" s="82">
        <v>0.94</v>
      </c>
      <c r="AD9" s="97"/>
    </row>
    <row r="10" spans="1:38" ht="25.5">
      <c r="A10" s="74">
        <v>3</v>
      </c>
      <c r="B10" s="75" t="s">
        <v>78</v>
      </c>
      <c r="C10" s="70">
        <v>66.5</v>
      </c>
      <c r="D10" s="60">
        <v>60.63</v>
      </c>
      <c r="E10" s="60"/>
      <c r="F10" s="60"/>
      <c r="G10" s="60"/>
      <c r="H10" s="60">
        <v>6.8</v>
      </c>
      <c r="I10" s="60">
        <v>15.79</v>
      </c>
      <c r="J10" s="76">
        <f t="shared" si="0"/>
        <v>149.72</v>
      </c>
      <c r="K10" s="70">
        <v>28.58</v>
      </c>
      <c r="L10" s="60">
        <v>50.59</v>
      </c>
      <c r="M10" s="60">
        <v>13.69</v>
      </c>
      <c r="N10" s="60"/>
      <c r="O10" s="60"/>
      <c r="P10" s="60"/>
      <c r="Q10" s="60"/>
      <c r="R10" s="60"/>
      <c r="S10" s="60">
        <v>2.91</v>
      </c>
      <c r="T10" s="60">
        <v>48.07</v>
      </c>
      <c r="U10" s="60">
        <v>20.72</v>
      </c>
      <c r="V10" s="76">
        <f t="shared" si="1"/>
        <v>164.56</v>
      </c>
      <c r="W10" s="48"/>
      <c r="X10" s="80">
        <v>0.52</v>
      </c>
      <c r="Y10" s="81">
        <v>3.28</v>
      </c>
      <c r="Z10" s="81">
        <v>0.54</v>
      </c>
      <c r="AA10" s="81">
        <v>20.22</v>
      </c>
      <c r="AB10" s="81">
        <v>25.8</v>
      </c>
      <c r="AC10" s="82">
        <v>0.34</v>
      </c>
      <c r="AD10" s="97"/>
    </row>
    <row r="11" spans="1:38" ht="25.5">
      <c r="A11" s="72">
        <v>4</v>
      </c>
      <c r="B11" s="75" t="s">
        <v>79</v>
      </c>
      <c r="C11" s="70">
        <v>66.400000000000006</v>
      </c>
      <c r="D11" s="60">
        <v>29.22</v>
      </c>
      <c r="E11" s="60"/>
      <c r="F11" s="60">
        <v>80</v>
      </c>
      <c r="G11" s="60"/>
      <c r="H11" s="60"/>
      <c r="I11" s="60">
        <v>167.5</v>
      </c>
      <c r="J11" s="76">
        <f t="shared" si="0"/>
        <v>343.12</v>
      </c>
      <c r="K11" s="70"/>
      <c r="L11" s="60">
        <v>91.01</v>
      </c>
      <c r="M11" s="60">
        <v>1.8</v>
      </c>
      <c r="N11" s="60"/>
      <c r="O11" s="60">
        <v>1.2</v>
      </c>
      <c r="P11" s="60"/>
      <c r="Q11" s="60">
        <v>1.2</v>
      </c>
      <c r="R11" s="60"/>
      <c r="S11" s="60">
        <v>9.77</v>
      </c>
      <c r="T11" s="60">
        <v>51.77</v>
      </c>
      <c r="U11" s="60">
        <v>96.92</v>
      </c>
      <c r="V11" s="76">
        <f t="shared" si="1"/>
        <v>253.67000000000002</v>
      </c>
      <c r="W11" s="48"/>
      <c r="X11" s="80"/>
      <c r="Y11" s="81">
        <v>0.36</v>
      </c>
      <c r="Z11" s="81">
        <v>0.83</v>
      </c>
      <c r="AA11" s="81">
        <v>29.5</v>
      </c>
      <c r="AB11" s="81">
        <v>32.83</v>
      </c>
      <c r="AC11" s="82">
        <v>2.72</v>
      </c>
      <c r="AD11" s="97"/>
    </row>
    <row r="12" spans="1:38" ht="25.5">
      <c r="A12" s="74">
        <v>5</v>
      </c>
      <c r="B12" s="75" t="s">
        <v>80</v>
      </c>
      <c r="C12" s="70">
        <v>53.2</v>
      </c>
      <c r="D12" s="60">
        <v>6</v>
      </c>
      <c r="E12" s="60"/>
      <c r="F12" s="60"/>
      <c r="G12" s="60">
        <v>18.05</v>
      </c>
      <c r="H12" s="60"/>
      <c r="I12" s="60"/>
      <c r="J12" s="76">
        <f t="shared" si="0"/>
        <v>77.25</v>
      </c>
      <c r="K12" s="70">
        <v>12.246</v>
      </c>
      <c r="L12" s="60">
        <v>30.562000000000001</v>
      </c>
      <c r="M12" s="60">
        <v>2.625</v>
      </c>
      <c r="N12" s="60">
        <v>2.84</v>
      </c>
      <c r="O12" s="60">
        <v>11.737</v>
      </c>
      <c r="P12" s="60"/>
      <c r="Q12" s="60">
        <v>0.6</v>
      </c>
      <c r="R12" s="60"/>
      <c r="S12" s="60">
        <v>3.0760000000000001</v>
      </c>
      <c r="T12" s="60">
        <v>13.1</v>
      </c>
      <c r="U12" s="60">
        <v>0.46700000000000003</v>
      </c>
      <c r="V12" s="76">
        <f t="shared" si="1"/>
        <v>77.253</v>
      </c>
      <c r="W12" s="48"/>
      <c r="X12" s="80"/>
      <c r="Y12" s="81">
        <v>1.6</v>
      </c>
      <c r="Z12" s="81">
        <v>0.35</v>
      </c>
      <c r="AA12" s="81">
        <v>3.5609999999999999</v>
      </c>
      <c r="AB12" s="81">
        <v>7.4989999999999997</v>
      </c>
      <c r="AC12" s="82"/>
      <c r="AD12" s="97"/>
    </row>
    <row r="13" spans="1:38" ht="13.5" thickBot="1">
      <c r="A13" s="183" t="s">
        <v>85</v>
      </c>
      <c r="B13" s="184"/>
      <c r="C13" s="83">
        <f t="shared" ref="C13:I13" si="2">SUM(C8:C12)</f>
        <v>664.65</v>
      </c>
      <c r="D13" s="84">
        <f t="shared" si="2"/>
        <v>214.351</v>
      </c>
      <c r="E13" s="84">
        <f t="shared" si="2"/>
        <v>6.6</v>
      </c>
      <c r="F13" s="84">
        <f t="shared" si="2"/>
        <v>80</v>
      </c>
      <c r="G13" s="84">
        <f t="shared" si="2"/>
        <v>18.05</v>
      </c>
      <c r="H13" s="84">
        <f t="shared" si="2"/>
        <v>51.98</v>
      </c>
      <c r="I13" s="84">
        <f t="shared" si="2"/>
        <v>216.21</v>
      </c>
      <c r="J13" s="71">
        <f t="shared" si="0"/>
        <v>1251.8409999999999</v>
      </c>
      <c r="K13" s="83">
        <f t="shared" ref="K13:U13" si="3">SUM(K8:K12)</f>
        <v>173.96299999999999</v>
      </c>
      <c r="L13" s="84">
        <f t="shared" si="3"/>
        <v>394.149</v>
      </c>
      <c r="M13" s="84">
        <f t="shared" si="3"/>
        <v>178.505</v>
      </c>
      <c r="N13" s="84">
        <f t="shared" si="3"/>
        <v>10.42</v>
      </c>
      <c r="O13" s="84">
        <f t="shared" si="3"/>
        <v>18.097000000000001</v>
      </c>
      <c r="P13" s="84">
        <f t="shared" si="3"/>
        <v>0</v>
      </c>
      <c r="Q13" s="84">
        <f t="shared" si="3"/>
        <v>4.3359999999999994</v>
      </c>
      <c r="R13" s="84">
        <f t="shared" si="3"/>
        <v>0</v>
      </c>
      <c r="S13" s="84">
        <f t="shared" si="3"/>
        <v>23.565999999999999</v>
      </c>
      <c r="T13" s="84">
        <f t="shared" si="3"/>
        <v>241.84</v>
      </c>
      <c r="U13" s="84">
        <f t="shared" si="3"/>
        <v>149.89700000000002</v>
      </c>
      <c r="V13" s="71">
        <f t="shared" si="1"/>
        <v>1194.7729999999999</v>
      </c>
      <c r="W13" s="48"/>
      <c r="X13" s="85">
        <f t="shared" ref="X13:AC13" si="4">SUM(X8:X12)</f>
        <v>58.750000000000007</v>
      </c>
      <c r="Y13" s="86">
        <f t="shared" si="4"/>
        <v>33.6</v>
      </c>
      <c r="Z13" s="86">
        <f t="shared" si="4"/>
        <v>11.39</v>
      </c>
      <c r="AA13" s="86">
        <f t="shared" si="4"/>
        <v>63.770999999999994</v>
      </c>
      <c r="AB13" s="86">
        <f t="shared" si="4"/>
        <v>230.45500000000001</v>
      </c>
      <c r="AC13" s="87">
        <f t="shared" si="4"/>
        <v>8.1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A13:B13"/>
    <mergeCell ref="X4:X7"/>
    <mergeCell ref="Y4:Y7"/>
    <mergeCell ref="Z4:Z7"/>
    <mergeCell ref="K4:L6"/>
    <mergeCell ref="M4:N6"/>
    <mergeCell ref="O4:P6"/>
    <mergeCell ref="A3:A7"/>
    <mergeCell ref="B3:B7"/>
    <mergeCell ref="C3:I3"/>
    <mergeCell ref="S4:S6"/>
    <mergeCell ref="T4:T7"/>
    <mergeCell ref="U4:U7"/>
    <mergeCell ref="AA4:AA7"/>
    <mergeCell ref="AB4:AB7"/>
    <mergeCell ref="AC4:AC7"/>
    <mergeCell ref="X3:AC3"/>
    <mergeCell ref="C4:D5"/>
    <mergeCell ref="E4:E7"/>
    <mergeCell ref="F4:F7"/>
    <mergeCell ref="G4:G7"/>
    <mergeCell ref="H4:H7"/>
    <mergeCell ref="I4:I7"/>
    <mergeCell ref="C6:C7"/>
    <mergeCell ref="D6:D7"/>
    <mergeCell ref="J3:J7"/>
    <mergeCell ref="K3:U3"/>
    <mergeCell ref="V3:V7"/>
    <mergeCell ref="Q4:R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L18"/>
  <sheetViews>
    <sheetView zoomScale="85" zoomScaleNormal="85" workbookViewId="0">
      <selection activeCell="I26" sqref="I26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84</v>
      </c>
    </row>
    <row r="2" spans="1:38" s="5" customFormat="1" ht="16.5" thickBot="1">
      <c r="A2" s="8" t="s">
        <v>86</v>
      </c>
      <c r="G2" s="9"/>
    </row>
    <row r="3" spans="1:38" ht="15.75" customHeight="1" thickTop="1">
      <c r="A3" s="143" t="s">
        <v>0</v>
      </c>
      <c r="B3" s="145" t="s">
        <v>34</v>
      </c>
      <c r="C3" s="125" t="s">
        <v>1</v>
      </c>
      <c r="D3" s="126"/>
      <c r="E3" s="127"/>
      <c r="F3" s="136" t="s">
        <v>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152" t="s">
        <v>51</v>
      </c>
      <c r="X3" s="152"/>
      <c r="Y3" s="152"/>
      <c r="Z3" s="152"/>
      <c r="AA3" s="154" t="s">
        <v>3</v>
      </c>
      <c r="AB3" s="155"/>
      <c r="AC3" s="155"/>
      <c r="AD3" s="155"/>
      <c r="AE3" s="155"/>
      <c r="AF3" s="156"/>
      <c r="AG3" s="132" t="s">
        <v>4</v>
      </c>
      <c r="AH3" s="133"/>
      <c r="AI3" s="133"/>
      <c r="AJ3" s="133"/>
      <c r="AK3" s="134"/>
    </row>
    <row r="4" spans="1:38" ht="33.75" customHeight="1">
      <c r="A4" s="144"/>
      <c r="B4" s="146"/>
      <c r="C4" s="128"/>
      <c r="D4" s="129"/>
      <c r="E4" s="130"/>
      <c r="F4" s="135" t="s">
        <v>5</v>
      </c>
      <c r="G4" s="121"/>
      <c r="H4" s="121"/>
      <c r="I4" s="121"/>
      <c r="J4" s="121"/>
      <c r="K4" s="121"/>
      <c r="L4" s="121"/>
      <c r="M4" s="121"/>
      <c r="N4" s="121"/>
      <c r="O4" s="147" t="s">
        <v>6</v>
      </c>
      <c r="P4" s="147"/>
      <c r="Q4" s="147"/>
      <c r="R4" s="148" t="s">
        <v>97</v>
      </c>
      <c r="S4" s="148"/>
      <c r="T4" s="148"/>
      <c r="U4" s="149" t="s">
        <v>8</v>
      </c>
      <c r="V4" s="150"/>
      <c r="W4" s="153"/>
      <c r="X4" s="153"/>
      <c r="Y4" s="153"/>
      <c r="Z4" s="153"/>
      <c r="AA4" s="144" t="s">
        <v>9</v>
      </c>
      <c r="AB4" s="149"/>
      <c r="AC4" s="149" t="s">
        <v>10</v>
      </c>
      <c r="AD4" s="149"/>
      <c r="AE4" s="149" t="s">
        <v>11</v>
      </c>
      <c r="AF4" s="150"/>
      <c r="AG4" s="151" t="s">
        <v>12</v>
      </c>
      <c r="AH4" s="149"/>
      <c r="AI4" s="149"/>
      <c r="AJ4" s="131" t="s">
        <v>13</v>
      </c>
      <c r="AK4" s="114" t="s">
        <v>61</v>
      </c>
    </row>
    <row r="5" spans="1:38" ht="20.25" customHeight="1">
      <c r="A5" s="144"/>
      <c r="B5" s="146"/>
      <c r="C5" s="109" t="s">
        <v>14</v>
      </c>
      <c r="D5" s="116" t="s">
        <v>55</v>
      </c>
      <c r="E5" s="118" t="s">
        <v>15</v>
      </c>
      <c r="F5" s="119" t="s">
        <v>100</v>
      </c>
      <c r="G5" s="110" t="s">
        <v>16</v>
      </c>
      <c r="H5" s="121" t="s">
        <v>17</v>
      </c>
      <c r="I5" s="121"/>
      <c r="J5" s="121"/>
      <c r="K5" s="121"/>
      <c r="L5" s="121"/>
      <c r="M5" s="121"/>
      <c r="N5" s="121"/>
      <c r="O5" s="147"/>
      <c r="P5" s="147"/>
      <c r="Q5" s="147"/>
      <c r="R5" s="148"/>
      <c r="S5" s="148"/>
      <c r="T5" s="148"/>
      <c r="U5" s="149"/>
      <c r="V5" s="150"/>
      <c r="W5" s="122" t="s">
        <v>18</v>
      </c>
      <c r="X5" s="124" t="s">
        <v>19</v>
      </c>
      <c r="Y5" s="124" t="s">
        <v>20</v>
      </c>
      <c r="Z5" s="107" t="s">
        <v>52</v>
      </c>
      <c r="AA5" s="109" t="s">
        <v>21</v>
      </c>
      <c r="AB5" s="110" t="s">
        <v>22</v>
      </c>
      <c r="AC5" s="131" t="s">
        <v>21</v>
      </c>
      <c r="AD5" s="110" t="s">
        <v>22</v>
      </c>
      <c r="AE5" s="131" t="s">
        <v>21</v>
      </c>
      <c r="AF5" s="141" t="s">
        <v>22</v>
      </c>
      <c r="AG5" s="142" t="s">
        <v>21</v>
      </c>
      <c r="AH5" s="111" t="s">
        <v>24</v>
      </c>
      <c r="AI5" s="113" t="s">
        <v>23</v>
      </c>
      <c r="AJ5" s="131"/>
      <c r="AK5" s="114"/>
    </row>
    <row r="6" spans="1:38" ht="75" customHeight="1">
      <c r="A6" s="144"/>
      <c r="B6" s="146"/>
      <c r="C6" s="109"/>
      <c r="D6" s="117"/>
      <c r="E6" s="118"/>
      <c r="F6" s="120"/>
      <c r="G6" s="110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95" t="s">
        <v>29</v>
      </c>
      <c r="P6" s="95" t="s">
        <v>30</v>
      </c>
      <c r="Q6" s="95" t="s">
        <v>24</v>
      </c>
      <c r="R6" s="95" t="s">
        <v>31</v>
      </c>
      <c r="S6" s="95" t="s">
        <v>32</v>
      </c>
      <c r="T6" s="95" t="s">
        <v>30</v>
      </c>
      <c r="U6" s="95" t="s">
        <v>29</v>
      </c>
      <c r="V6" s="96" t="s">
        <v>30</v>
      </c>
      <c r="W6" s="123"/>
      <c r="X6" s="110"/>
      <c r="Y6" s="110"/>
      <c r="Z6" s="108"/>
      <c r="AA6" s="109"/>
      <c r="AB6" s="110"/>
      <c r="AC6" s="131"/>
      <c r="AD6" s="110"/>
      <c r="AE6" s="131"/>
      <c r="AF6" s="141"/>
      <c r="AG6" s="142"/>
      <c r="AH6" s="112"/>
      <c r="AI6" s="113"/>
      <c r="AJ6" s="131"/>
      <c r="AK6" s="115"/>
      <c r="AL6" s="38"/>
    </row>
    <row r="7" spans="1:38" ht="16.5" thickBot="1">
      <c r="A7" s="15"/>
      <c r="B7" s="16"/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22</v>
      </c>
      <c r="G8" s="52">
        <v>3</v>
      </c>
      <c r="H8" s="53">
        <f>SUM(J8:N8)</f>
        <v>720</v>
      </c>
      <c r="I8" s="52">
        <v>255</v>
      </c>
      <c r="J8" s="52">
        <v>118</v>
      </c>
      <c r="K8" s="52">
        <v>602</v>
      </c>
      <c r="L8" s="52"/>
      <c r="M8" s="52"/>
      <c r="N8" s="52"/>
      <c r="O8" s="52"/>
      <c r="P8" s="52"/>
      <c r="Q8" s="52"/>
      <c r="R8" s="52">
        <v>7</v>
      </c>
      <c r="S8" s="52">
        <v>589</v>
      </c>
      <c r="T8" s="52">
        <v>2874</v>
      </c>
      <c r="U8" s="52"/>
      <c r="V8" s="63"/>
      <c r="W8" s="52">
        <v>4</v>
      </c>
      <c r="X8" s="52">
        <v>6</v>
      </c>
      <c r="Y8" s="52">
        <v>20</v>
      </c>
      <c r="Z8" s="65"/>
      <c r="AA8" s="62">
        <v>14</v>
      </c>
      <c r="AB8" s="52"/>
      <c r="AC8" s="52">
        <v>8</v>
      </c>
      <c r="AD8" s="52"/>
      <c r="AE8" s="52"/>
      <c r="AF8" s="63"/>
      <c r="AG8" s="52">
        <v>4</v>
      </c>
      <c r="AH8" s="52">
        <v>3</v>
      </c>
      <c r="AI8" s="52">
        <v>1</v>
      </c>
      <c r="AJ8" s="52">
        <v>2</v>
      </c>
      <c r="AK8" s="52">
        <v>10</v>
      </c>
      <c r="AL8" s="54"/>
    </row>
    <row r="9" spans="1:38" s="5" customFormat="1" ht="25.5">
      <c r="A9" s="67">
        <v>2</v>
      </c>
      <c r="B9" s="24" t="s">
        <v>77</v>
      </c>
      <c r="C9" s="62">
        <v>6</v>
      </c>
      <c r="D9" s="52">
        <v>6</v>
      </c>
      <c r="E9" s="63"/>
      <c r="F9" s="62">
        <v>26</v>
      </c>
      <c r="G9" s="52"/>
      <c r="H9" s="53">
        <f>SUM(J9:N9)</f>
        <v>1075</v>
      </c>
      <c r="I9" s="52">
        <v>381</v>
      </c>
      <c r="J9" s="52"/>
      <c r="K9" s="52">
        <v>917</v>
      </c>
      <c r="L9" s="52">
        <v>48</v>
      </c>
      <c r="M9" s="52"/>
      <c r="N9" s="52">
        <v>110</v>
      </c>
      <c r="O9" s="52">
        <v>2</v>
      </c>
      <c r="P9" s="52">
        <v>182</v>
      </c>
      <c r="Q9" s="52">
        <v>67</v>
      </c>
      <c r="R9" s="52">
        <v>9</v>
      </c>
      <c r="S9" s="52">
        <v>268</v>
      </c>
      <c r="T9" s="52">
        <v>106</v>
      </c>
      <c r="U9" s="52"/>
      <c r="V9" s="63"/>
      <c r="W9" s="52">
        <v>13</v>
      </c>
      <c r="X9" s="52">
        <v>37</v>
      </c>
      <c r="Y9" s="52">
        <v>29</v>
      </c>
      <c r="Z9" s="65"/>
      <c r="AA9" s="62"/>
      <c r="AB9" s="52"/>
      <c r="AC9" s="52"/>
      <c r="AD9" s="52"/>
      <c r="AE9" s="52">
        <v>1</v>
      </c>
      <c r="AF9" s="63"/>
      <c r="AG9" s="52">
        <v>3</v>
      </c>
      <c r="AH9" s="52"/>
      <c r="AI9" s="52">
        <v>1</v>
      </c>
      <c r="AJ9" s="52">
        <v>2</v>
      </c>
      <c r="AK9" s="52">
        <v>58</v>
      </c>
      <c r="AL9" s="54"/>
    </row>
    <row r="10" spans="1:38" s="5" customFormat="1" ht="25.5">
      <c r="A10" s="67">
        <v>3</v>
      </c>
      <c r="B10" s="25" t="s">
        <v>78</v>
      </c>
      <c r="C10" s="62">
        <v>19</v>
      </c>
      <c r="D10" s="52">
        <v>19</v>
      </c>
      <c r="E10" s="63"/>
      <c r="F10" s="62">
        <v>20</v>
      </c>
      <c r="G10" s="52">
        <v>2</v>
      </c>
      <c r="H10" s="53">
        <f>SUM(J10:N10)</f>
        <v>803</v>
      </c>
      <c r="I10" s="52">
        <v>147</v>
      </c>
      <c r="J10" s="52">
        <v>85</v>
      </c>
      <c r="K10" s="52">
        <v>718</v>
      </c>
      <c r="L10" s="52"/>
      <c r="M10" s="52"/>
      <c r="N10" s="52"/>
      <c r="O10" s="52"/>
      <c r="P10" s="52"/>
      <c r="Q10" s="52"/>
      <c r="R10" s="52">
        <v>8</v>
      </c>
      <c r="S10" s="52">
        <v>543</v>
      </c>
      <c r="T10" s="52">
        <v>2228</v>
      </c>
      <c r="U10" s="52">
        <v>1</v>
      </c>
      <c r="V10" s="63">
        <v>42</v>
      </c>
      <c r="W10" s="52">
        <v>3</v>
      </c>
      <c r="X10" s="52">
        <v>15</v>
      </c>
      <c r="Y10" s="52">
        <v>32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79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158</v>
      </c>
      <c r="Q11" s="52">
        <v>48</v>
      </c>
      <c r="R11" s="52">
        <v>76</v>
      </c>
      <c r="S11" s="52">
        <v>755</v>
      </c>
      <c r="T11" s="52">
        <v>1617</v>
      </c>
      <c r="U11" s="52">
        <v>2</v>
      </c>
      <c r="V11" s="63">
        <v>52</v>
      </c>
      <c r="W11" s="52"/>
      <c r="X11" s="52">
        <v>13</v>
      </c>
      <c r="Y11" s="52">
        <v>14</v>
      </c>
      <c r="Z11" s="65"/>
      <c r="AA11" s="62"/>
      <c r="AB11" s="52"/>
      <c r="AC11" s="52"/>
      <c r="AD11" s="52"/>
      <c r="AE11" s="52"/>
      <c r="AF11" s="63"/>
      <c r="AG11" s="52">
        <v>2</v>
      </c>
      <c r="AH11" s="52"/>
      <c r="AI11" s="52">
        <v>1</v>
      </c>
      <c r="AJ11" s="52">
        <v>2</v>
      </c>
      <c r="AK11" s="52">
        <v>25</v>
      </c>
      <c r="AL11" s="54"/>
    </row>
    <row r="12" spans="1:38" s="5" customFormat="1" ht="25.5">
      <c r="A12" s="67">
        <v>5</v>
      </c>
      <c r="B12" s="25" t="s">
        <v>80</v>
      </c>
      <c r="C12" s="62">
        <v>64</v>
      </c>
      <c r="D12" s="52">
        <v>13</v>
      </c>
      <c r="E12" s="63"/>
      <c r="F12" s="62">
        <v>29</v>
      </c>
      <c r="G12" s="52">
        <v>1</v>
      </c>
      <c r="H12" s="53">
        <f>SUM(J12:N12)</f>
        <v>1831</v>
      </c>
      <c r="I12" s="52">
        <v>391</v>
      </c>
      <c r="J12" s="52">
        <v>170</v>
      </c>
      <c r="K12" s="52">
        <v>1208</v>
      </c>
      <c r="L12" s="52"/>
      <c r="M12" s="52">
        <v>453</v>
      </c>
      <c r="N12" s="52"/>
      <c r="O12" s="52">
        <v>4</v>
      </c>
      <c r="P12" s="52">
        <v>425</v>
      </c>
      <c r="Q12" s="52">
        <v>136</v>
      </c>
      <c r="R12" s="52">
        <v>2</v>
      </c>
      <c r="S12" s="52">
        <v>9</v>
      </c>
      <c r="T12" s="52">
        <v>37</v>
      </c>
      <c r="U12" s="52">
        <v>1</v>
      </c>
      <c r="V12" s="63">
        <v>32</v>
      </c>
      <c r="W12" s="52"/>
      <c r="X12" s="52"/>
      <c r="Y12" s="52">
        <v>16</v>
      </c>
      <c r="Z12" s="65"/>
      <c r="AA12" s="62"/>
      <c r="AB12" s="52"/>
      <c r="AC12" s="52"/>
      <c r="AD12" s="52"/>
      <c r="AE12" s="52"/>
      <c r="AF12" s="63"/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139" t="s">
        <v>85</v>
      </c>
      <c r="B13" s="140"/>
      <c r="C13" s="64">
        <f t="shared" ref="C13:AK13" si="0">SUM(C8:C12)</f>
        <v>101</v>
      </c>
      <c r="D13" s="28">
        <f t="shared" si="0"/>
        <v>47</v>
      </c>
      <c r="E13" s="29">
        <f>SUM(E8:E12)</f>
        <v>0</v>
      </c>
      <c r="F13" s="64">
        <f>SUM(F8:F12)</f>
        <v>97</v>
      </c>
      <c r="G13" s="28">
        <f>SUM(G8:G12)</f>
        <v>6</v>
      </c>
      <c r="H13" s="43">
        <f>SUM(H8:H12)</f>
        <v>4429</v>
      </c>
      <c r="I13" s="28">
        <f t="shared" si="0"/>
        <v>1174</v>
      </c>
      <c r="J13" s="28">
        <f t="shared" si="0"/>
        <v>373</v>
      </c>
      <c r="K13" s="28">
        <f t="shared" si="0"/>
        <v>3445</v>
      </c>
      <c r="L13" s="28">
        <f t="shared" si="0"/>
        <v>48</v>
      </c>
      <c r="M13" s="28">
        <f t="shared" si="0"/>
        <v>453</v>
      </c>
      <c r="N13" s="28">
        <f t="shared" si="0"/>
        <v>110</v>
      </c>
      <c r="O13" s="28">
        <f t="shared" si="0"/>
        <v>7</v>
      </c>
      <c r="P13" s="28">
        <f t="shared" si="0"/>
        <v>765</v>
      </c>
      <c r="Q13" s="28">
        <f t="shared" si="0"/>
        <v>251</v>
      </c>
      <c r="R13" s="28">
        <f t="shared" si="0"/>
        <v>102</v>
      </c>
      <c r="S13" s="28">
        <f t="shared" si="0"/>
        <v>2164</v>
      </c>
      <c r="T13" s="28">
        <f t="shared" si="0"/>
        <v>6862</v>
      </c>
      <c r="U13" s="28">
        <f t="shared" si="0"/>
        <v>4</v>
      </c>
      <c r="V13" s="29">
        <f t="shared" si="0"/>
        <v>126</v>
      </c>
      <c r="W13" s="27">
        <f t="shared" si="0"/>
        <v>20</v>
      </c>
      <c r="X13" s="28">
        <f t="shared" si="0"/>
        <v>71</v>
      </c>
      <c r="Y13" s="28">
        <f t="shared" si="0"/>
        <v>111</v>
      </c>
      <c r="Z13" s="66">
        <f t="shared" si="0"/>
        <v>0</v>
      </c>
      <c r="AA13" s="64">
        <f t="shared" si="0"/>
        <v>14</v>
      </c>
      <c r="AB13" s="28">
        <f t="shared" si="0"/>
        <v>0</v>
      </c>
      <c r="AC13" s="28">
        <f t="shared" si="0"/>
        <v>8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14</v>
      </c>
      <c r="AH13" s="28">
        <f t="shared" si="0"/>
        <v>6</v>
      </c>
      <c r="AI13" s="28">
        <f t="shared" si="0"/>
        <v>6</v>
      </c>
      <c r="AJ13" s="28">
        <f t="shared" si="0"/>
        <v>7</v>
      </c>
      <c r="AK13" s="29">
        <f t="shared" si="0"/>
        <v>203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AI5:AI6"/>
    <mergeCell ref="AK4:AK6"/>
    <mergeCell ref="C5:C6"/>
    <mergeCell ref="D5:D6"/>
    <mergeCell ref="E5:E6"/>
    <mergeCell ref="F5:F6"/>
    <mergeCell ref="G5:G6"/>
    <mergeCell ref="H5:N5"/>
    <mergeCell ref="W5:W6"/>
    <mergeCell ref="X5:X6"/>
    <mergeCell ref="F4:N4"/>
    <mergeCell ref="O4:Q5"/>
    <mergeCell ref="R4:T5"/>
    <mergeCell ref="U4:V5"/>
    <mergeCell ref="AA4:AB4"/>
    <mergeCell ref="AC4:AD4"/>
    <mergeCell ref="AH5:AH6"/>
    <mergeCell ref="Y5:Y6"/>
    <mergeCell ref="A3:A6"/>
    <mergeCell ref="B3:B6"/>
    <mergeCell ref="C3:E4"/>
    <mergeCell ref="AG3:AK3"/>
    <mergeCell ref="AE4:AF4"/>
    <mergeCell ref="AG4:AI4"/>
    <mergeCell ref="AJ4:AJ6"/>
    <mergeCell ref="F3:V3"/>
    <mergeCell ref="W3:Z4"/>
    <mergeCell ref="AA3:AF3"/>
    <mergeCell ref="Z5:Z6"/>
    <mergeCell ref="AA5:AA6"/>
    <mergeCell ref="AB5:AB6"/>
    <mergeCell ref="AC5:AC6"/>
    <mergeCell ref="A13:B13"/>
    <mergeCell ref="AD5:AD6"/>
    <mergeCell ref="AE5:AE6"/>
    <mergeCell ref="AF5:AF6"/>
    <mergeCell ref="AG5:AG6"/>
  </mergeCells>
  <conditionalFormatting sqref="C8:AK12">
    <cfRule type="cellIs" dxfId="4" priority="1" stopIfTrue="1" operator="equal">
      <formula>0</formula>
    </cfRule>
  </conditionalFormatting>
  <pageMargins left="0.42" right="0.34" top="0.74803149606299213" bottom="0.74803149606299213" header="0.31496062992125984" footer="0.31496062992125984"/>
  <pageSetup paperSize="9" scale="78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L19"/>
  <sheetViews>
    <sheetView zoomScale="85" zoomScaleNormal="85" workbookViewId="0">
      <selection activeCell="D22" sqref="D22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6" width="5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84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205" t="s">
        <v>0</v>
      </c>
      <c r="B3" s="208" t="s">
        <v>34</v>
      </c>
      <c r="C3" s="211" t="s">
        <v>35</v>
      </c>
      <c r="D3" s="212"/>
      <c r="E3" s="162"/>
      <c r="F3" s="162"/>
      <c r="G3" s="162"/>
      <c r="H3" s="162"/>
      <c r="I3" s="162"/>
      <c r="J3" s="163" t="s">
        <v>92</v>
      </c>
      <c r="K3" s="161" t="s">
        <v>37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 t="s">
        <v>93</v>
      </c>
      <c r="W3" s="34"/>
      <c r="X3" s="180" t="s">
        <v>64</v>
      </c>
      <c r="Y3" s="181"/>
      <c r="Z3" s="181"/>
      <c r="AA3" s="181"/>
      <c r="AB3" s="181"/>
      <c r="AC3" s="182"/>
    </row>
    <row r="4" spans="1:38" s="30" customFormat="1" ht="12.75" customHeight="1">
      <c r="A4" s="206"/>
      <c r="B4" s="209"/>
      <c r="C4" s="186" t="s">
        <v>39</v>
      </c>
      <c r="D4" s="187"/>
      <c r="E4" s="190" t="s">
        <v>40</v>
      </c>
      <c r="F4" s="193" t="s">
        <v>65</v>
      </c>
      <c r="G4" s="193" t="s">
        <v>41</v>
      </c>
      <c r="H4" s="193" t="s">
        <v>42</v>
      </c>
      <c r="I4" s="193" t="s">
        <v>43</v>
      </c>
      <c r="J4" s="164"/>
      <c r="K4" s="196" t="s">
        <v>66</v>
      </c>
      <c r="L4" s="197"/>
      <c r="M4" s="202" t="s">
        <v>67</v>
      </c>
      <c r="N4" s="197"/>
      <c r="O4" s="202" t="s">
        <v>94</v>
      </c>
      <c r="P4" s="197"/>
      <c r="Q4" s="166" t="s">
        <v>44</v>
      </c>
      <c r="R4" s="167"/>
      <c r="S4" s="166" t="s">
        <v>56</v>
      </c>
      <c r="T4" s="172" t="s">
        <v>90</v>
      </c>
      <c r="U4" s="175" t="s">
        <v>96</v>
      </c>
      <c r="V4" s="164"/>
      <c r="W4" s="34"/>
      <c r="X4" s="185" t="s">
        <v>68</v>
      </c>
      <c r="Y4" s="178" t="s">
        <v>89</v>
      </c>
      <c r="Z4" s="178" t="s">
        <v>70</v>
      </c>
      <c r="AA4" s="178" t="s">
        <v>71</v>
      </c>
      <c r="AB4" s="178" t="s">
        <v>72</v>
      </c>
      <c r="AC4" s="179" t="s">
        <v>73</v>
      </c>
    </row>
    <row r="5" spans="1:38" s="30" customFormat="1" ht="12.75" customHeight="1">
      <c r="A5" s="206"/>
      <c r="B5" s="209"/>
      <c r="C5" s="188"/>
      <c r="D5" s="189"/>
      <c r="E5" s="191"/>
      <c r="F5" s="194"/>
      <c r="G5" s="194"/>
      <c r="H5" s="194"/>
      <c r="I5" s="194"/>
      <c r="J5" s="164"/>
      <c r="K5" s="198"/>
      <c r="L5" s="199"/>
      <c r="M5" s="203"/>
      <c r="N5" s="199"/>
      <c r="O5" s="203"/>
      <c r="P5" s="199"/>
      <c r="Q5" s="168"/>
      <c r="R5" s="169"/>
      <c r="S5" s="168"/>
      <c r="T5" s="173"/>
      <c r="U5" s="176"/>
      <c r="V5" s="164"/>
      <c r="W5" s="34"/>
      <c r="X5" s="185"/>
      <c r="Y5" s="178"/>
      <c r="Z5" s="178"/>
      <c r="AA5" s="178"/>
      <c r="AB5" s="178"/>
      <c r="AC5" s="179"/>
    </row>
    <row r="6" spans="1:38" s="30" customFormat="1" ht="24" customHeight="1">
      <c r="A6" s="206"/>
      <c r="B6" s="209"/>
      <c r="C6" s="157" t="s">
        <v>91</v>
      </c>
      <c r="D6" s="159" t="s">
        <v>54</v>
      </c>
      <c r="E6" s="191"/>
      <c r="F6" s="194" t="s">
        <v>65</v>
      </c>
      <c r="G6" s="194"/>
      <c r="H6" s="194"/>
      <c r="I6" s="194"/>
      <c r="J6" s="164"/>
      <c r="K6" s="200"/>
      <c r="L6" s="201"/>
      <c r="M6" s="204"/>
      <c r="N6" s="201"/>
      <c r="O6" s="204"/>
      <c r="P6" s="201"/>
      <c r="Q6" s="170"/>
      <c r="R6" s="171"/>
      <c r="S6" s="170"/>
      <c r="T6" s="173"/>
      <c r="U6" s="176"/>
      <c r="V6" s="164"/>
      <c r="W6" s="34"/>
      <c r="X6" s="185"/>
      <c r="Y6" s="178"/>
      <c r="Z6" s="178"/>
      <c r="AA6" s="178"/>
      <c r="AB6" s="178"/>
      <c r="AC6" s="179"/>
    </row>
    <row r="7" spans="1:38" ht="90.75" customHeight="1" thickBot="1">
      <c r="A7" s="207"/>
      <c r="B7" s="210"/>
      <c r="C7" s="158"/>
      <c r="D7" s="160"/>
      <c r="E7" s="192"/>
      <c r="F7" s="195"/>
      <c r="G7" s="195"/>
      <c r="H7" s="195"/>
      <c r="I7" s="195"/>
      <c r="J7" s="16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174"/>
      <c r="U7" s="177"/>
      <c r="V7" s="165"/>
      <c r="X7" s="185"/>
      <c r="Y7" s="178"/>
      <c r="Z7" s="178"/>
      <c r="AA7" s="178"/>
      <c r="AB7" s="178"/>
      <c r="AC7" s="179"/>
    </row>
    <row r="8" spans="1:38" ht="26.25" thickTop="1">
      <c r="A8" s="88">
        <v>1</v>
      </c>
      <c r="B8" s="73" t="s">
        <v>83</v>
      </c>
      <c r="C8" s="69">
        <v>171.51553999999999</v>
      </c>
      <c r="D8" s="59">
        <v>62.83</v>
      </c>
      <c r="E8" s="59"/>
      <c r="F8" s="59"/>
      <c r="G8" s="59"/>
      <c r="H8" s="59">
        <v>29.02</v>
      </c>
      <c r="I8" s="59">
        <v>12.69</v>
      </c>
      <c r="J8" s="89">
        <f t="shared" ref="J8:J13" si="0">SUM(C8:I8)</f>
        <v>276.05553999999995</v>
      </c>
      <c r="K8" s="69">
        <v>55.99</v>
      </c>
      <c r="L8" s="59">
        <v>27.32</v>
      </c>
      <c r="M8" s="59">
        <v>69.349999999999994</v>
      </c>
      <c r="N8" s="59"/>
      <c r="O8" s="59"/>
      <c r="P8" s="59"/>
      <c r="Q8" s="59"/>
      <c r="R8" s="59"/>
      <c r="S8" s="59">
        <v>2.66</v>
      </c>
      <c r="T8" s="59">
        <v>65.02</v>
      </c>
      <c r="U8" s="59">
        <v>82.55</v>
      </c>
      <c r="V8" s="89">
        <f t="shared" ref="V8:V13" si="1">SUM(K8:U8)</f>
        <v>302.89</v>
      </c>
      <c r="W8" s="46"/>
      <c r="X8" s="77">
        <v>3.2330000000000001</v>
      </c>
      <c r="Y8" s="78">
        <v>15.41</v>
      </c>
      <c r="Z8" s="78">
        <v>0.08</v>
      </c>
      <c r="AA8" s="78">
        <v>17.440000000000001</v>
      </c>
      <c r="AB8" s="78">
        <v>24.03</v>
      </c>
      <c r="AC8" s="79">
        <v>1.07</v>
      </c>
    </row>
    <row r="9" spans="1:38" ht="25.5">
      <c r="A9" s="74">
        <v>2</v>
      </c>
      <c r="B9" s="73" t="s">
        <v>77</v>
      </c>
      <c r="C9" s="70">
        <v>584.21721000000002</v>
      </c>
      <c r="D9" s="60">
        <v>56.9</v>
      </c>
      <c r="E9" s="60"/>
      <c r="F9" s="60"/>
      <c r="G9" s="60"/>
      <c r="H9" s="60"/>
      <c r="I9" s="60">
        <v>8.5</v>
      </c>
      <c r="J9" s="76">
        <f t="shared" si="0"/>
        <v>649.61721</v>
      </c>
      <c r="K9" s="70">
        <v>64</v>
      </c>
      <c r="L9" s="60">
        <v>116.4</v>
      </c>
      <c r="M9" s="60">
        <v>73.099999999999994</v>
      </c>
      <c r="N9" s="60"/>
      <c r="O9" s="60">
        <v>3.7</v>
      </c>
      <c r="P9" s="60"/>
      <c r="Q9" s="60"/>
      <c r="R9" s="60"/>
      <c r="S9" s="60">
        <v>3</v>
      </c>
      <c r="T9" s="60">
        <v>64.400000000000006</v>
      </c>
      <c r="U9" s="60">
        <v>324.2</v>
      </c>
      <c r="V9" s="76">
        <f t="shared" si="1"/>
        <v>648.79999999999995</v>
      </c>
      <c r="W9" s="48"/>
      <c r="X9" s="80">
        <v>11.9</v>
      </c>
      <c r="Y9" s="81">
        <v>11</v>
      </c>
      <c r="Z9" s="81">
        <v>1.2</v>
      </c>
      <c r="AA9" s="81">
        <v>2.9</v>
      </c>
      <c r="AB9" s="81">
        <v>65.2</v>
      </c>
      <c r="AC9" s="82">
        <v>1.3</v>
      </c>
    </row>
    <row r="10" spans="1:38" ht="25.5">
      <c r="A10" s="74">
        <v>3</v>
      </c>
      <c r="B10" s="75" t="s">
        <v>78</v>
      </c>
      <c r="C10" s="70">
        <v>151.50127000000001</v>
      </c>
      <c r="D10" s="60">
        <v>63.82</v>
      </c>
      <c r="E10" s="60"/>
      <c r="F10" s="60"/>
      <c r="G10" s="60"/>
      <c r="H10" s="60">
        <v>8.31</v>
      </c>
      <c r="I10" s="60">
        <v>15.67</v>
      </c>
      <c r="J10" s="76">
        <f t="shared" si="0"/>
        <v>239.30126999999999</v>
      </c>
      <c r="K10" s="70">
        <v>29.21</v>
      </c>
      <c r="L10" s="60">
        <v>37.26</v>
      </c>
      <c r="M10" s="60">
        <v>43.94</v>
      </c>
      <c r="N10" s="60">
        <v>5.45</v>
      </c>
      <c r="O10" s="60"/>
      <c r="P10" s="60"/>
      <c r="Q10" s="60">
        <v>1.3</v>
      </c>
      <c r="R10" s="60"/>
      <c r="S10" s="60">
        <v>3.71</v>
      </c>
      <c r="T10" s="60">
        <v>65.319999999999993</v>
      </c>
      <c r="U10" s="60">
        <v>42.02</v>
      </c>
      <c r="V10" s="76">
        <f t="shared" si="1"/>
        <v>228.21</v>
      </c>
      <c r="W10" s="48"/>
      <c r="X10" s="80">
        <v>1.37</v>
      </c>
      <c r="Y10" s="81">
        <v>3.58</v>
      </c>
      <c r="Z10" s="81">
        <v>0.23</v>
      </c>
      <c r="AA10" s="81">
        <v>20.55</v>
      </c>
      <c r="AB10" s="81">
        <v>15.34</v>
      </c>
      <c r="AC10" s="82">
        <v>0.33</v>
      </c>
    </row>
    <row r="11" spans="1:38" ht="25.5">
      <c r="A11" s="72">
        <v>4</v>
      </c>
      <c r="B11" s="75" t="s">
        <v>79</v>
      </c>
      <c r="C11" s="70">
        <v>72.5</v>
      </c>
      <c r="D11" s="60">
        <v>27.12</v>
      </c>
      <c r="E11" s="60"/>
      <c r="F11" s="60">
        <v>50</v>
      </c>
      <c r="G11" s="60">
        <v>22.77</v>
      </c>
      <c r="H11" s="60"/>
      <c r="I11" s="60">
        <v>27.53</v>
      </c>
      <c r="J11" s="76">
        <f t="shared" si="0"/>
        <v>199.92000000000002</v>
      </c>
      <c r="K11" s="70"/>
      <c r="L11" s="60">
        <v>100</v>
      </c>
      <c r="M11" s="60">
        <v>16.899999999999999</v>
      </c>
      <c r="N11" s="60"/>
      <c r="O11" s="60">
        <v>1.18</v>
      </c>
      <c r="P11" s="60"/>
      <c r="Q11" s="60">
        <v>0.72</v>
      </c>
      <c r="R11" s="60"/>
      <c r="S11" s="60">
        <v>1.58</v>
      </c>
      <c r="T11" s="60">
        <v>40</v>
      </c>
      <c r="U11" s="60">
        <v>36.409999999999997</v>
      </c>
      <c r="V11" s="76">
        <f t="shared" si="1"/>
        <v>196.79</v>
      </c>
      <c r="W11" s="48"/>
      <c r="X11" s="80">
        <v>2.0299999999999998</v>
      </c>
      <c r="Y11" s="81">
        <v>0.75</v>
      </c>
      <c r="Z11" s="81">
        <v>4.1399999999999997</v>
      </c>
      <c r="AA11" s="81">
        <v>4.63</v>
      </c>
      <c r="AB11" s="81">
        <v>22.75</v>
      </c>
      <c r="AC11" s="82">
        <v>1.59</v>
      </c>
    </row>
    <row r="12" spans="1:38" ht="25.5">
      <c r="A12" s="74">
        <v>5</v>
      </c>
      <c r="B12" s="75" t="s">
        <v>80</v>
      </c>
      <c r="C12" s="70">
        <v>34.454999999999998</v>
      </c>
      <c r="D12" s="60"/>
      <c r="E12" s="60"/>
      <c r="F12" s="60"/>
      <c r="G12" s="60">
        <v>15.77</v>
      </c>
      <c r="H12" s="60"/>
      <c r="I12" s="60">
        <v>4.16</v>
      </c>
      <c r="J12" s="76">
        <f t="shared" si="0"/>
        <v>54.384999999999991</v>
      </c>
      <c r="K12" s="70">
        <v>42.3</v>
      </c>
      <c r="L12" s="60"/>
      <c r="M12" s="60">
        <v>0.63</v>
      </c>
      <c r="N12" s="60">
        <v>5.66</v>
      </c>
      <c r="O12" s="60">
        <v>5.78</v>
      </c>
      <c r="P12" s="60"/>
      <c r="Q12" s="60">
        <v>0.33</v>
      </c>
      <c r="R12" s="60"/>
      <c r="S12" s="60">
        <v>5.14</v>
      </c>
      <c r="T12" s="60">
        <v>9.5500000000000007</v>
      </c>
      <c r="U12" s="60"/>
      <c r="V12" s="76">
        <f t="shared" si="1"/>
        <v>69.39</v>
      </c>
      <c r="W12" s="48"/>
      <c r="X12" s="80">
        <v>0.43</v>
      </c>
      <c r="Y12" s="81">
        <v>0.6</v>
      </c>
      <c r="Z12" s="81"/>
      <c r="AA12" s="81">
        <v>6.8</v>
      </c>
      <c r="AB12" s="81">
        <v>9.3800000000000008</v>
      </c>
      <c r="AC12" s="82"/>
    </row>
    <row r="13" spans="1:38" ht="13.5" thickBot="1">
      <c r="A13" s="183" t="s">
        <v>85</v>
      </c>
      <c r="B13" s="184"/>
      <c r="C13" s="83">
        <f t="shared" ref="C13:O13" si="2">SUM(C8:C12)</f>
        <v>1014.18902</v>
      </c>
      <c r="D13" s="84">
        <f t="shared" si="2"/>
        <v>210.67</v>
      </c>
      <c r="E13" s="84">
        <f t="shared" si="2"/>
        <v>0</v>
      </c>
      <c r="F13" s="84">
        <f t="shared" si="2"/>
        <v>50</v>
      </c>
      <c r="G13" s="84">
        <f t="shared" si="2"/>
        <v>38.54</v>
      </c>
      <c r="H13" s="84">
        <f t="shared" si="2"/>
        <v>37.33</v>
      </c>
      <c r="I13" s="84">
        <f t="shared" si="2"/>
        <v>68.55</v>
      </c>
      <c r="J13" s="71">
        <f t="shared" si="0"/>
        <v>1419.2790199999999</v>
      </c>
      <c r="K13" s="83">
        <f t="shared" si="2"/>
        <v>191.5</v>
      </c>
      <c r="L13" s="84">
        <f t="shared" si="2"/>
        <v>280.98</v>
      </c>
      <c r="M13" s="84">
        <f t="shared" si="2"/>
        <v>203.92</v>
      </c>
      <c r="N13" s="84">
        <f t="shared" si="2"/>
        <v>11.11</v>
      </c>
      <c r="O13" s="84">
        <f t="shared" si="2"/>
        <v>10.66</v>
      </c>
      <c r="P13" s="84">
        <f t="shared" ref="P13:U13" si="3">SUM(P8:P12)</f>
        <v>0</v>
      </c>
      <c r="Q13" s="84">
        <f t="shared" si="3"/>
        <v>2.35</v>
      </c>
      <c r="R13" s="84">
        <f t="shared" si="3"/>
        <v>0</v>
      </c>
      <c r="S13" s="84">
        <f t="shared" si="3"/>
        <v>16.09</v>
      </c>
      <c r="T13" s="84">
        <f t="shared" si="3"/>
        <v>244.29000000000002</v>
      </c>
      <c r="U13" s="84">
        <f t="shared" si="3"/>
        <v>485.17999999999995</v>
      </c>
      <c r="V13" s="71">
        <f t="shared" si="1"/>
        <v>1446.08</v>
      </c>
      <c r="W13" s="48"/>
      <c r="X13" s="85">
        <f t="shared" ref="X13:AC13" si="4">SUM(X8:X12)</f>
        <v>18.963000000000001</v>
      </c>
      <c r="Y13" s="86">
        <f t="shared" si="4"/>
        <v>31.340000000000003</v>
      </c>
      <c r="Z13" s="86">
        <f t="shared" si="4"/>
        <v>5.6499999999999995</v>
      </c>
      <c r="AA13" s="86">
        <f t="shared" si="4"/>
        <v>52.32</v>
      </c>
      <c r="AB13" s="86">
        <f t="shared" si="4"/>
        <v>136.70000000000002</v>
      </c>
      <c r="AC13" s="87">
        <f t="shared" si="4"/>
        <v>4.29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AB4:AB7"/>
    <mergeCell ref="AC4:AC7"/>
    <mergeCell ref="X3:AC3"/>
    <mergeCell ref="C4:D5"/>
    <mergeCell ref="E4:E7"/>
    <mergeCell ref="F4:F7"/>
    <mergeCell ref="G4:G7"/>
    <mergeCell ref="H4:H7"/>
    <mergeCell ref="I4:I7"/>
    <mergeCell ref="D6:D7"/>
    <mergeCell ref="M4:N6"/>
    <mergeCell ref="O4:P6"/>
    <mergeCell ref="C3:I3"/>
    <mergeCell ref="J3:J7"/>
    <mergeCell ref="K3:U3"/>
    <mergeCell ref="Q4:R6"/>
    <mergeCell ref="A13:B13"/>
    <mergeCell ref="T4:T7"/>
    <mergeCell ref="U4:U7"/>
    <mergeCell ref="AA4:AA7"/>
    <mergeCell ref="V3:V7"/>
    <mergeCell ref="K4:L6"/>
    <mergeCell ref="X4:X7"/>
    <mergeCell ref="Y4:Y7"/>
    <mergeCell ref="Z4:Z7"/>
    <mergeCell ref="C6:C7"/>
    <mergeCell ref="A3:A7"/>
    <mergeCell ref="B3:B7"/>
    <mergeCell ref="S4:S6"/>
  </mergeCells>
  <pageMargins left="0.41" right="0.38" top="0.74803149606299213" bottom="0.74803149606299213" header="0.31496062992125984" footer="0.31496062992125984"/>
  <pageSetup paperSize="9" scale="6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17"/>
  <sheetViews>
    <sheetView zoomScale="85" zoomScaleNormal="85" workbookViewId="0">
      <selection activeCell="A35" sqref="A35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5" style="10" customWidth="1"/>
    <col min="6" max="6" width="5.28515625" style="10" customWidth="1"/>
    <col min="7" max="7" width="4.7109375" style="10" customWidth="1"/>
    <col min="8" max="8" width="6.7109375" style="10" customWidth="1"/>
    <col min="9" max="9" width="5.5703125" style="10" customWidth="1"/>
    <col min="10" max="10" width="5.140625" style="10" customWidth="1"/>
    <col min="11" max="11" width="6" style="10" customWidth="1"/>
    <col min="12" max="12" width="5.28515625" style="10" customWidth="1"/>
    <col min="13" max="13" width="5.7109375" style="10" customWidth="1"/>
    <col min="14" max="14" width="5.42578125" style="10" customWidth="1"/>
    <col min="15" max="15" width="6.7109375" style="10" customWidth="1"/>
    <col min="16" max="16" width="6.5703125" style="10" customWidth="1"/>
    <col min="17" max="17" width="6.140625" style="10" customWidth="1"/>
    <col min="18" max="18" width="5.28515625" style="10" customWidth="1"/>
    <col min="19" max="20" width="5" style="10" customWidth="1"/>
    <col min="21" max="21" width="3.85546875" style="10" customWidth="1"/>
    <col min="22" max="22" width="4" style="10" customWidth="1"/>
    <col min="23" max="23" width="4.28515625" style="10" customWidth="1"/>
    <col min="24" max="24" width="4.140625" style="10" customWidth="1"/>
    <col min="25" max="26" width="5.8554687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4.28515625" style="10" customWidth="1"/>
    <col min="32" max="32" width="3" style="10" customWidth="1"/>
    <col min="33" max="33" width="3.28515625" style="10" customWidth="1"/>
    <col min="34" max="36" width="3" style="10" customWidth="1"/>
    <col min="37" max="37" width="4.42578125" style="10" customWidth="1"/>
    <col min="38" max="38" width="5.85546875" style="10" customWidth="1"/>
    <col min="39" max="16384" width="10.28515625" style="10"/>
  </cols>
  <sheetData>
    <row r="1" spans="1:38" s="5" customFormat="1" ht="16.5" thickBot="1">
      <c r="A1" s="8" t="s">
        <v>81</v>
      </c>
      <c r="G1" s="9"/>
    </row>
    <row r="2" spans="1:38" ht="15.75" customHeight="1" thickTop="1">
      <c r="A2" s="143" t="s">
        <v>0</v>
      </c>
      <c r="B2" s="145" t="s">
        <v>34</v>
      </c>
      <c r="C2" s="231" t="s">
        <v>1</v>
      </c>
      <c r="D2" s="231"/>
      <c r="E2" s="232"/>
      <c r="F2" s="235" t="s">
        <v>2</v>
      </c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W2" s="238" t="s">
        <v>51</v>
      </c>
      <c r="X2" s="152"/>
      <c r="Y2" s="152"/>
      <c r="Z2" s="239"/>
      <c r="AA2" s="225" t="s">
        <v>3</v>
      </c>
      <c r="AB2" s="226"/>
      <c r="AC2" s="226"/>
      <c r="AD2" s="226"/>
      <c r="AE2" s="226"/>
      <c r="AF2" s="227"/>
      <c r="AG2" s="218" t="s">
        <v>4</v>
      </c>
      <c r="AH2" s="219"/>
      <c r="AI2" s="219"/>
      <c r="AJ2" s="219"/>
      <c r="AK2" s="220"/>
    </row>
    <row r="3" spans="1:38" ht="30.75" customHeight="1">
      <c r="A3" s="144"/>
      <c r="B3" s="146"/>
      <c r="C3" s="233"/>
      <c r="D3" s="233"/>
      <c r="E3" s="234"/>
      <c r="F3" s="221" t="s">
        <v>5</v>
      </c>
      <c r="G3" s="222"/>
      <c r="H3" s="222"/>
      <c r="I3" s="222"/>
      <c r="J3" s="222"/>
      <c r="K3" s="222"/>
      <c r="L3" s="222"/>
      <c r="M3" s="222"/>
      <c r="N3" s="222"/>
      <c r="O3" s="149" t="s">
        <v>6</v>
      </c>
      <c r="P3" s="149"/>
      <c r="Q3" s="149"/>
      <c r="R3" s="148" t="s">
        <v>7</v>
      </c>
      <c r="S3" s="148"/>
      <c r="T3" s="148"/>
      <c r="U3" s="149" t="s">
        <v>8</v>
      </c>
      <c r="V3" s="150"/>
      <c r="W3" s="240"/>
      <c r="X3" s="153"/>
      <c r="Y3" s="153"/>
      <c r="Z3" s="241"/>
      <c r="AA3" s="151" t="s">
        <v>9</v>
      </c>
      <c r="AB3" s="149"/>
      <c r="AC3" s="149" t="s">
        <v>10</v>
      </c>
      <c r="AD3" s="149"/>
      <c r="AE3" s="149" t="s">
        <v>11</v>
      </c>
      <c r="AF3" s="223"/>
      <c r="AG3" s="144" t="s">
        <v>12</v>
      </c>
      <c r="AH3" s="149"/>
      <c r="AI3" s="149"/>
      <c r="AJ3" s="224" t="s">
        <v>13</v>
      </c>
      <c r="AK3" s="229" t="s">
        <v>61</v>
      </c>
    </row>
    <row r="4" spans="1:38" ht="15.75" customHeight="1">
      <c r="A4" s="144"/>
      <c r="B4" s="146"/>
      <c r="C4" s="244" t="s">
        <v>14</v>
      </c>
      <c r="D4" s="245" t="s">
        <v>55</v>
      </c>
      <c r="E4" s="247" t="s">
        <v>15</v>
      </c>
      <c r="F4" s="248" t="s">
        <v>62</v>
      </c>
      <c r="G4" s="113" t="s">
        <v>16</v>
      </c>
      <c r="H4" s="213" t="s">
        <v>17</v>
      </c>
      <c r="I4" s="213"/>
      <c r="J4" s="213"/>
      <c r="K4" s="213"/>
      <c r="L4" s="213"/>
      <c r="M4" s="213"/>
      <c r="N4" s="213"/>
      <c r="O4" s="149"/>
      <c r="P4" s="149"/>
      <c r="Q4" s="149"/>
      <c r="R4" s="148"/>
      <c r="S4" s="148"/>
      <c r="T4" s="148"/>
      <c r="U4" s="149"/>
      <c r="V4" s="150"/>
      <c r="W4" s="250" t="s">
        <v>18</v>
      </c>
      <c r="X4" s="252" t="s">
        <v>19</v>
      </c>
      <c r="Y4" s="252" t="s">
        <v>20</v>
      </c>
      <c r="Z4" s="242" t="s">
        <v>52</v>
      </c>
      <c r="AA4" s="228" t="s">
        <v>21</v>
      </c>
      <c r="AB4" s="113" t="s">
        <v>22</v>
      </c>
      <c r="AC4" s="213" t="s">
        <v>21</v>
      </c>
      <c r="AD4" s="113" t="s">
        <v>22</v>
      </c>
      <c r="AE4" s="213" t="s">
        <v>21</v>
      </c>
      <c r="AF4" s="214" t="s">
        <v>22</v>
      </c>
      <c r="AG4" s="215" t="s">
        <v>21</v>
      </c>
      <c r="AH4" s="216" t="s">
        <v>24</v>
      </c>
      <c r="AI4" s="113" t="s">
        <v>23</v>
      </c>
      <c r="AJ4" s="224"/>
      <c r="AK4" s="229"/>
    </row>
    <row r="5" spans="1:38" ht="60" customHeight="1">
      <c r="A5" s="144"/>
      <c r="B5" s="146"/>
      <c r="C5" s="244"/>
      <c r="D5" s="246"/>
      <c r="E5" s="247"/>
      <c r="F5" s="249"/>
      <c r="G5" s="113"/>
      <c r="H5" s="12" t="s">
        <v>59</v>
      </c>
      <c r="I5" s="13" t="s">
        <v>24</v>
      </c>
      <c r="J5" s="13" t="s">
        <v>50</v>
      </c>
      <c r="K5" s="13" t="s">
        <v>25</v>
      </c>
      <c r="L5" s="13" t="s">
        <v>26</v>
      </c>
      <c r="M5" s="13" t="s">
        <v>27</v>
      </c>
      <c r="N5" s="13" t="s">
        <v>28</v>
      </c>
      <c r="O5" s="11" t="s">
        <v>29</v>
      </c>
      <c r="P5" s="11" t="s">
        <v>30</v>
      </c>
      <c r="Q5" s="11" t="s">
        <v>24</v>
      </c>
      <c r="R5" s="11" t="s">
        <v>31</v>
      </c>
      <c r="S5" s="11" t="s">
        <v>32</v>
      </c>
      <c r="T5" s="11" t="s">
        <v>30</v>
      </c>
      <c r="U5" s="11" t="s">
        <v>29</v>
      </c>
      <c r="V5" s="14" t="s">
        <v>30</v>
      </c>
      <c r="W5" s="251"/>
      <c r="X5" s="113"/>
      <c r="Y5" s="113"/>
      <c r="Z5" s="243"/>
      <c r="AA5" s="228"/>
      <c r="AB5" s="113"/>
      <c r="AC5" s="213"/>
      <c r="AD5" s="113"/>
      <c r="AE5" s="213"/>
      <c r="AF5" s="214"/>
      <c r="AG5" s="215"/>
      <c r="AH5" s="217"/>
      <c r="AI5" s="113"/>
      <c r="AJ5" s="224"/>
      <c r="AK5" s="230"/>
      <c r="AL5" s="38"/>
    </row>
    <row r="6" spans="1:38" ht="16.5" thickBot="1">
      <c r="A6" s="15"/>
      <c r="B6" s="16"/>
      <c r="C6" s="17">
        <v>1</v>
      </c>
      <c r="D6" s="18" t="s">
        <v>63</v>
      </c>
      <c r="E6" s="19">
        <v>2</v>
      </c>
      <c r="F6" s="20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19">
        <v>19</v>
      </c>
      <c r="W6" s="17">
        <v>20</v>
      </c>
      <c r="X6" s="21">
        <v>21</v>
      </c>
      <c r="Y6" s="21">
        <v>22</v>
      </c>
      <c r="Z6" s="19">
        <v>23</v>
      </c>
      <c r="AA6" s="17">
        <v>24</v>
      </c>
      <c r="AB6" s="21">
        <v>25</v>
      </c>
      <c r="AC6" s="21">
        <v>26</v>
      </c>
      <c r="AD6" s="21">
        <v>27</v>
      </c>
      <c r="AE6" s="21">
        <v>28</v>
      </c>
      <c r="AF6" s="22">
        <v>29</v>
      </c>
      <c r="AG6" s="20">
        <v>30</v>
      </c>
      <c r="AH6" s="21">
        <v>31</v>
      </c>
      <c r="AI6" s="21">
        <v>32</v>
      </c>
      <c r="AJ6" s="21">
        <v>33</v>
      </c>
      <c r="AK6" s="22">
        <v>34</v>
      </c>
      <c r="AL6" s="38"/>
    </row>
    <row r="7" spans="1:38" s="5" customFormat="1" ht="26.25" thickTop="1">
      <c r="A7" s="23">
        <v>1</v>
      </c>
      <c r="B7" s="24" t="s">
        <v>83</v>
      </c>
      <c r="C7" s="52">
        <v>9</v>
      </c>
      <c r="D7" s="52">
        <v>9</v>
      </c>
      <c r="E7" s="52"/>
      <c r="F7" s="52">
        <v>22</v>
      </c>
      <c r="G7" s="52">
        <v>3</v>
      </c>
      <c r="H7" s="53">
        <f>SUM(J7:N7)</f>
        <v>720</v>
      </c>
      <c r="I7" s="52">
        <v>255</v>
      </c>
      <c r="J7" s="52">
        <v>118</v>
      </c>
      <c r="K7" s="52">
        <v>602</v>
      </c>
      <c r="L7" s="52"/>
      <c r="M7" s="52"/>
      <c r="N7" s="52"/>
      <c r="O7" s="52"/>
      <c r="P7" s="52"/>
      <c r="Q7" s="52"/>
      <c r="R7" s="52">
        <v>7</v>
      </c>
      <c r="S7" s="52">
        <v>589</v>
      </c>
      <c r="T7" s="52">
        <v>2874</v>
      </c>
      <c r="U7" s="52"/>
      <c r="V7" s="52"/>
      <c r="W7" s="52">
        <v>4</v>
      </c>
      <c r="X7" s="52">
        <v>6</v>
      </c>
      <c r="Y7" s="52">
        <v>20</v>
      </c>
      <c r="Z7" s="52"/>
      <c r="AA7" s="52">
        <v>14</v>
      </c>
      <c r="AB7" s="52"/>
      <c r="AC7" s="52">
        <v>8</v>
      </c>
      <c r="AD7" s="52"/>
      <c r="AE7" s="52"/>
      <c r="AF7" s="52"/>
      <c r="AG7" s="52">
        <v>4</v>
      </c>
      <c r="AH7" s="52">
        <v>3</v>
      </c>
      <c r="AI7" s="52">
        <v>1</v>
      </c>
      <c r="AJ7" s="52">
        <v>2</v>
      </c>
      <c r="AK7" s="52">
        <v>10</v>
      </c>
      <c r="AL7" s="54"/>
    </row>
    <row r="8" spans="1:38" s="5" customFormat="1" ht="25.5">
      <c r="A8" s="23">
        <v>2</v>
      </c>
      <c r="B8" s="24" t="s">
        <v>77</v>
      </c>
      <c r="C8" s="52">
        <v>6</v>
      </c>
      <c r="D8" s="52">
        <v>6</v>
      </c>
      <c r="E8" s="52"/>
      <c r="F8" s="52">
        <v>26</v>
      </c>
      <c r="G8" s="52"/>
      <c r="H8" s="53">
        <f>SUM(J8:N8)</f>
        <v>1051</v>
      </c>
      <c r="I8" s="52">
        <v>362</v>
      </c>
      <c r="J8" s="52"/>
      <c r="K8" s="52">
        <v>870</v>
      </c>
      <c r="L8" s="52">
        <v>55</v>
      </c>
      <c r="M8" s="52"/>
      <c r="N8" s="52">
        <v>126</v>
      </c>
      <c r="O8" s="52">
        <v>2</v>
      </c>
      <c r="P8" s="52">
        <v>189</v>
      </c>
      <c r="Q8" s="52">
        <v>78</v>
      </c>
      <c r="R8" s="52">
        <v>7</v>
      </c>
      <c r="S8" s="52">
        <v>210</v>
      </c>
      <c r="T8" s="52">
        <v>76</v>
      </c>
      <c r="U8" s="52"/>
      <c r="V8" s="52"/>
      <c r="W8" s="52">
        <v>34</v>
      </c>
      <c r="X8" s="52">
        <v>10</v>
      </c>
      <c r="Y8" s="52">
        <v>53</v>
      </c>
      <c r="Z8" s="52"/>
      <c r="AA8" s="52"/>
      <c r="AB8" s="52"/>
      <c r="AC8" s="52"/>
      <c r="AD8" s="52"/>
      <c r="AE8" s="52"/>
      <c r="AF8" s="52"/>
      <c r="AG8" s="52">
        <v>3</v>
      </c>
      <c r="AH8" s="52"/>
      <c r="AI8" s="52">
        <v>1</v>
      </c>
      <c r="AJ8" s="52">
        <v>2</v>
      </c>
      <c r="AK8" s="52">
        <v>18</v>
      </c>
      <c r="AL8" s="54"/>
    </row>
    <row r="9" spans="1:38" s="5" customFormat="1" ht="25.5">
      <c r="A9" s="23">
        <v>3</v>
      </c>
      <c r="B9" s="25" t="s">
        <v>78</v>
      </c>
      <c r="C9" s="52">
        <v>19</v>
      </c>
      <c r="D9" s="52">
        <v>19</v>
      </c>
      <c r="E9" s="52"/>
      <c r="F9" s="52">
        <v>22</v>
      </c>
      <c r="G9" s="52">
        <v>2</v>
      </c>
      <c r="H9" s="53">
        <f>SUM(J9:N9)</f>
        <v>833</v>
      </c>
      <c r="I9" s="52">
        <v>124</v>
      </c>
      <c r="J9" s="52">
        <v>68</v>
      </c>
      <c r="K9" s="52">
        <v>765</v>
      </c>
      <c r="L9" s="52"/>
      <c r="M9" s="52"/>
      <c r="N9" s="52"/>
      <c r="O9" s="52">
        <v>1</v>
      </c>
      <c r="P9" s="52">
        <v>50</v>
      </c>
      <c r="Q9" s="52">
        <v>29</v>
      </c>
      <c r="R9" s="52">
        <v>19</v>
      </c>
      <c r="S9" s="52">
        <v>301</v>
      </c>
      <c r="T9" s="52">
        <v>76</v>
      </c>
      <c r="U9" s="52">
        <v>1</v>
      </c>
      <c r="V9" s="52">
        <v>45</v>
      </c>
      <c r="W9" s="52">
        <v>6</v>
      </c>
      <c r="X9" s="52"/>
      <c r="Y9" s="52">
        <v>58</v>
      </c>
      <c r="Z9" s="52"/>
      <c r="AA9" s="52"/>
      <c r="AB9" s="52"/>
      <c r="AC9" s="52"/>
      <c r="AD9" s="52"/>
      <c r="AE9" s="52"/>
      <c r="AF9" s="52"/>
      <c r="AG9" s="52">
        <v>3</v>
      </c>
      <c r="AH9" s="52">
        <v>2</v>
      </c>
      <c r="AI9" s="52">
        <v>1</v>
      </c>
      <c r="AJ9" s="52"/>
      <c r="AK9" s="52"/>
      <c r="AL9" s="54"/>
    </row>
    <row r="10" spans="1:38" s="5" customFormat="1" ht="24" customHeight="1">
      <c r="A10" s="23">
        <v>4</v>
      </c>
      <c r="B10" s="25" t="s">
        <v>79</v>
      </c>
      <c r="C10" s="52">
        <v>3</v>
      </c>
      <c r="D10" s="52"/>
      <c r="E10" s="52"/>
      <c r="F10" s="52">
        <v>1</v>
      </c>
      <c r="G10" s="52">
        <v>1</v>
      </c>
      <c r="H10" s="53">
        <f>SUM(J10:N10)</f>
        <v>160</v>
      </c>
      <c r="I10" s="52">
        <v>83</v>
      </c>
      <c r="J10" s="52">
        <v>47</v>
      </c>
      <c r="K10" s="52"/>
      <c r="L10" s="52"/>
      <c r="M10" s="52"/>
      <c r="N10" s="52">
        <v>113</v>
      </c>
      <c r="O10" s="52">
        <v>2</v>
      </c>
      <c r="P10" s="52">
        <v>266</v>
      </c>
      <c r="Q10" s="52">
        <v>110</v>
      </c>
      <c r="R10" s="52">
        <v>3</v>
      </c>
      <c r="S10" s="52">
        <v>570</v>
      </c>
      <c r="T10" s="52">
        <v>10</v>
      </c>
      <c r="U10" s="52">
        <v>1</v>
      </c>
      <c r="V10" s="52">
        <v>29</v>
      </c>
      <c r="W10" s="52">
        <v>10</v>
      </c>
      <c r="X10" s="52"/>
      <c r="Y10" s="52">
        <v>1</v>
      </c>
      <c r="Z10" s="52"/>
      <c r="AA10" s="52"/>
      <c r="AB10" s="52"/>
      <c r="AC10" s="52"/>
      <c r="AD10" s="52"/>
      <c r="AE10" s="52"/>
      <c r="AF10" s="52"/>
      <c r="AG10" s="52">
        <v>2</v>
      </c>
      <c r="AH10" s="52"/>
      <c r="AI10" s="52">
        <v>1</v>
      </c>
      <c r="AJ10" s="52">
        <v>2</v>
      </c>
      <c r="AK10" s="52"/>
      <c r="AL10" s="54"/>
    </row>
    <row r="11" spans="1:38" s="5" customFormat="1" ht="25.5">
      <c r="A11" s="23">
        <v>5</v>
      </c>
      <c r="B11" s="25" t="s">
        <v>80</v>
      </c>
      <c r="C11" s="52">
        <v>64</v>
      </c>
      <c r="D11" s="52">
        <v>13</v>
      </c>
      <c r="E11" s="52">
        <v>8</v>
      </c>
      <c r="F11" s="52">
        <v>27</v>
      </c>
      <c r="G11" s="52">
        <v>0</v>
      </c>
      <c r="H11" s="53">
        <f>SUM(J11:N11)</f>
        <v>1582</v>
      </c>
      <c r="I11" s="52">
        <v>419</v>
      </c>
      <c r="J11" s="52"/>
      <c r="K11" s="52">
        <v>1221</v>
      </c>
      <c r="L11" s="52"/>
      <c r="M11" s="52">
        <v>361</v>
      </c>
      <c r="N11" s="52"/>
      <c r="O11" s="52">
        <v>5</v>
      </c>
      <c r="P11" s="52">
        <v>686</v>
      </c>
      <c r="Q11" s="52">
        <v>456</v>
      </c>
      <c r="R11" s="52">
        <v>5</v>
      </c>
      <c r="S11" s="52">
        <v>35</v>
      </c>
      <c r="T11" s="52">
        <v>28</v>
      </c>
      <c r="U11" s="52"/>
      <c r="V11" s="52"/>
      <c r="W11" s="52"/>
      <c r="X11" s="52"/>
      <c r="Y11" s="52">
        <v>29</v>
      </c>
      <c r="Z11" s="52"/>
      <c r="AA11" s="52"/>
      <c r="AB11" s="52"/>
      <c r="AC11" s="52"/>
      <c r="AD11" s="52"/>
      <c r="AE11" s="52"/>
      <c r="AF11" s="52"/>
      <c r="AG11" s="52">
        <v>2</v>
      </c>
      <c r="AH11" s="52">
        <v>1</v>
      </c>
      <c r="AI11" s="52">
        <v>2</v>
      </c>
      <c r="AJ11" s="52">
        <v>1</v>
      </c>
      <c r="AK11" s="52">
        <v>24</v>
      </c>
      <c r="AL11" s="54"/>
    </row>
    <row r="12" spans="1:38" s="5" customFormat="1" ht="13.5" thickBot="1">
      <c r="A12" s="56"/>
      <c r="B12" s="57" t="s">
        <v>33</v>
      </c>
      <c r="C12" s="27">
        <f t="shared" ref="C12:AK12" si="0">SUM(C7:C11)</f>
        <v>101</v>
      </c>
      <c r="D12" s="28">
        <f t="shared" si="0"/>
        <v>47</v>
      </c>
      <c r="E12" s="29">
        <f t="shared" si="0"/>
        <v>8</v>
      </c>
      <c r="F12" s="27">
        <f t="shared" si="0"/>
        <v>98</v>
      </c>
      <c r="G12" s="28">
        <f t="shared" si="0"/>
        <v>6</v>
      </c>
      <c r="H12" s="43">
        <f t="shared" si="0"/>
        <v>4346</v>
      </c>
      <c r="I12" s="28">
        <f t="shared" si="0"/>
        <v>1243</v>
      </c>
      <c r="J12" s="28">
        <f t="shared" si="0"/>
        <v>233</v>
      </c>
      <c r="K12" s="28">
        <f t="shared" si="0"/>
        <v>3458</v>
      </c>
      <c r="L12" s="28">
        <f t="shared" si="0"/>
        <v>55</v>
      </c>
      <c r="M12" s="28">
        <f t="shared" si="0"/>
        <v>361</v>
      </c>
      <c r="N12" s="28">
        <f t="shared" si="0"/>
        <v>239</v>
      </c>
      <c r="O12" s="28">
        <f t="shared" si="0"/>
        <v>10</v>
      </c>
      <c r="P12" s="28">
        <f t="shared" si="0"/>
        <v>1191</v>
      </c>
      <c r="Q12" s="28">
        <f t="shared" si="0"/>
        <v>673</v>
      </c>
      <c r="R12" s="28">
        <f t="shared" si="0"/>
        <v>41</v>
      </c>
      <c r="S12" s="28">
        <f t="shared" si="0"/>
        <v>1705</v>
      </c>
      <c r="T12" s="28">
        <f t="shared" si="0"/>
        <v>3064</v>
      </c>
      <c r="U12" s="28">
        <f t="shared" si="0"/>
        <v>2</v>
      </c>
      <c r="V12" s="29">
        <f t="shared" si="0"/>
        <v>74</v>
      </c>
      <c r="W12" s="27">
        <f t="shared" si="0"/>
        <v>54</v>
      </c>
      <c r="X12" s="28">
        <f t="shared" si="0"/>
        <v>16</v>
      </c>
      <c r="Y12" s="28">
        <f t="shared" si="0"/>
        <v>161</v>
      </c>
      <c r="Z12" s="29">
        <f t="shared" si="0"/>
        <v>0</v>
      </c>
      <c r="AA12" s="27">
        <f t="shared" si="0"/>
        <v>14</v>
      </c>
      <c r="AB12" s="28">
        <f t="shared" si="0"/>
        <v>0</v>
      </c>
      <c r="AC12" s="28">
        <f t="shared" si="0"/>
        <v>8</v>
      </c>
      <c r="AD12" s="28">
        <f t="shared" si="0"/>
        <v>0</v>
      </c>
      <c r="AE12" s="28">
        <f t="shared" si="0"/>
        <v>0</v>
      </c>
      <c r="AF12" s="29">
        <f t="shared" si="0"/>
        <v>0</v>
      </c>
      <c r="AG12" s="27">
        <f t="shared" si="0"/>
        <v>14</v>
      </c>
      <c r="AH12" s="28">
        <f t="shared" si="0"/>
        <v>6</v>
      </c>
      <c r="AI12" s="28">
        <f t="shared" si="0"/>
        <v>6</v>
      </c>
      <c r="AJ12" s="28">
        <f t="shared" si="0"/>
        <v>7</v>
      </c>
      <c r="AK12" s="29">
        <f t="shared" si="0"/>
        <v>52</v>
      </c>
    </row>
    <row r="13" spans="1:38" ht="16.5" thickTop="1"/>
    <row r="17" spans="13:13">
      <c r="M17" s="26"/>
    </row>
  </sheetData>
  <mergeCells count="36">
    <mergeCell ref="A2:A5"/>
    <mergeCell ref="B2:B5"/>
    <mergeCell ref="C2:E3"/>
    <mergeCell ref="F2:V2"/>
    <mergeCell ref="W2:Z3"/>
    <mergeCell ref="Z4:Z5"/>
    <mergeCell ref="C4:C5"/>
    <mergeCell ref="D4:D5"/>
    <mergeCell ref="E4:E5"/>
    <mergeCell ref="F4:F5"/>
    <mergeCell ref="G4:G5"/>
    <mergeCell ref="H4:N4"/>
    <mergeCell ref="W4:W5"/>
    <mergeCell ref="X4:X5"/>
    <mergeCell ref="Y4:Y5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A2:AF2"/>
    <mergeCell ref="AA4:AA5"/>
    <mergeCell ref="AB4:AB5"/>
    <mergeCell ref="AC4:AC5"/>
    <mergeCell ref="AI4:AI5"/>
    <mergeCell ref="AK3:AK5"/>
    <mergeCell ref="AD4:AD5"/>
    <mergeCell ref="AE4:AE5"/>
    <mergeCell ref="AF4:AF5"/>
    <mergeCell ref="AG4:AG5"/>
    <mergeCell ref="AH4:AH5"/>
  </mergeCells>
  <conditionalFormatting sqref="C7:AK11">
    <cfRule type="cellIs" dxfId="3" priority="1" stopIfTrue="1" operator="equal">
      <formula>0</formula>
    </cfRule>
  </conditionalFormatting>
  <pageMargins left="0.64" right="0.44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Bendrieji duomenys_2019m</vt:lpstr>
      <vt:lpstr>Finansavimas_2019m</vt:lpstr>
      <vt:lpstr>Bendrieji duomenys_2018m</vt:lpstr>
      <vt:lpstr>Finansavimas_2018m</vt:lpstr>
      <vt:lpstr>Bendrieji duomenys_2017m</vt:lpstr>
      <vt:lpstr>Finansavimas_2017m</vt:lpstr>
      <vt:lpstr>Bendrieji duomenys_2016m</vt:lpstr>
      <vt:lpstr>Finansavimas_2016m</vt:lpstr>
      <vt:lpstr>Bendrieji duomenys_2015m</vt:lpstr>
      <vt:lpstr>Finansavimas_2015m</vt:lpstr>
      <vt:lpstr>Bendrieji duomenys_2014m</vt:lpstr>
      <vt:lpstr>Finansavimas_2014m</vt:lpstr>
      <vt:lpstr>Finansavimas_2018m!Print_Area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 Abušovas</cp:lastModifiedBy>
  <cp:revision>1</cp:revision>
  <cp:lastPrinted>2019-03-07T15:07:28Z</cp:lastPrinted>
  <dcterms:created xsi:type="dcterms:W3CDTF">2000-01-27T12:09:39Z</dcterms:created>
  <dcterms:modified xsi:type="dcterms:W3CDTF">2020-11-13T09:27:53Z</dcterms:modified>
</cp:coreProperties>
</file>